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4d1a5f707b5bb1f/Documents/LeSauk 2026/2026 REVENUES/"/>
    </mc:Choice>
  </mc:AlternateContent>
  <xr:revisionPtr revIDLastSave="0" documentId="8_{6B112E80-29D0-470F-B563-6827D79166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VENUES" sheetId="1" r:id="rId1"/>
    <sheet name="EXPENSES" sheetId="2" r:id="rId2"/>
  </sheets>
  <definedNames>
    <definedName name="_xlnm._FilterDatabase" localSheetId="1" hidden="1">EXPENSES!$A$12:$J$31</definedName>
    <definedName name="_xlnm.Print_Area" localSheetId="1">EXPENSES!$A$1:$I$34</definedName>
    <definedName name="_xlnm.Print_Area" localSheetId="0">REVENUES!$A$1:$J$67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2" l="1"/>
  <c r="E28" i="2"/>
  <c r="H31" i="2"/>
  <c r="I31" i="2"/>
  <c r="E26" i="2"/>
  <c r="E27" i="2"/>
  <c r="E29" i="2"/>
  <c r="F23" i="2"/>
  <c r="G23" i="2"/>
  <c r="F22" i="2"/>
  <c r="F21" i="2"/>
  <c r="G21" i="2"/>
  <c r="F13" i="2" l="1"/>
  <c r="G12" i="2"/>
  <c r="G31" i="2" s="1"/>
  <c r="F11" i="2"/>
  <c r="F31" i="2" s="1"/>
  <c r="E16" i="1" l="1"/>
  <c r="F31" i="1" l="1"/>
  <c r="G28" i="1"/>
  <c r="H28" i="1"/>
  <c r="G29" i="1"/>
  <c r="G30" i="1"/>
  <c r="E22" i="2"/>
  <c r="E23" i="2"/>
  <c r="E25" i="2"/>
  <c r="E19" i="2"/>
  <c r="E20" i="2"/>
  <c r="E21" i="2"/>
  <c r="F29" i="1"/>
  <c r="F30" i="1"/>
  <c r="F28" i="1"/>
  <c r="I34" i="1"/>
  <c r="E16" i="2"/>
  <c r="E24" i="2" l="1"/>
  <c r="H34" i="1"/>
  <c r="H37" i="1" s="1"/>
  <c r="G34" i="1" l="1"/>
  <c r="G37" i="1" s="1"/>
  <c r="E18" i="2"/>
  <c r="E17" i="2"/>
  <c r="E14" i="2" l="1"/>
  <c r="E15" i="2" l="1"/>
  <c r="E11" i="2" l="1"/>
  <c r="E12" i="2"/>
  <c r="E13" i="2"/>
  <c r="E10" i="1" l="1"/>
  <c r="E9" i="2" l="1"/>
  <c r="E8" i="2" l="1"/>
  <c r="E15" i="1" l="1"/>
  <c r="E17" i="1"/>
  <c r="E14" i="1"/>
  <c r="E9" i="1"/>
  <c r="E12" i="1"/>
  <c r="E20" i="1"/>
  <c r="E11" i="1"/>
  <c r="E7" i="1"/>
  <c r="E21" i="1"/>
  <c r="E13" i="1"/>
  <c r="E22" i="1"/>
  <c r="E18" i="1"/>
  <c r="E23" i="1"/>
  <c r="E8" i="1"/>
  <c r="E24" i="1"/>
  <c r="E25" i="1"/>
  <c r="E34" i="1" l="1"/>
  <c r="E37" i="1" s="1"/>
  <c r="E62" i="1"/>
  <c r="E64" i="1" s="1"/>
  <c r="E10" i="2" l="1"/>
  <c r="E31" i="2" s="1"/>
  <c r="F48" i="1" l="1"/>
  <c r="G48" i="1"/>
  <c r="H48" i="1"/>
  <c r="I48" i="1"/>
  <c r="E48" i="1" l="1"/>
  <c r="J31" i="2" l="1"/>
  <c r="E38" i="1" l="1"/>
  <c r="G38" i="1"/>
  <c r="H38" i="1"/>
  <c r="I38" i="1"/>
  <c r="F38" i="1" l="1"/>
  <c r="J30" i="1" l="1"/>
  <c r="L30" i="1" s="1"/>
  <c r="J41" i="1"/>
  <c r="E41" i="1" l="1"/>
  <c r="E50" i="1" s="1"/>
  <c r="I37" i="1" l="1"/>
  <c r="H41" i="1"/>
  <c r="H50" i="1" s="1"/>
  <c r="I41" i="1" l="1"/>
  <c r="I50" i="1" s="1"/>
  <c r="J29" i="1" l="1"/>
  <c r="L29" i="1" s="1"/>
  <c r="G41" i="1"/>
  <c r="G50" i="1" s="1"/>
  <c r="J28" i="1"/>
  <c r="L28" i="1" l="1"/>
  <c r="J31" i="1" l="1"/>
  <c r="J34" i="1" s="1"/>
  <c r="F34" i="1"/>
  <c r="F37" i="1" l="1"/>
  <c r="F41" i="1" s="1"/>
  <c r="F50" i="1" s="1"/>
  <c r="L31" i="1"/>
</calcChain>
</file>

<file path=xl/sharedStrings.xml><?xml version="1.0" encoding="utf-8"?>
<sst xmlns="http://schemas.openxmlformats.org/spreadsheetml/2006/main" count="152" uniqueCount="110">
  <si>
    <t>CHECK #</t>
  </si>
  <si>
    <t>REFERENCE</t>
  </si>
  <si>
    <t>RECEIVED FROM</t>
  </si>
  <si>
    <t>TOTAL</t>
  </si>
  <si>
    <t>GENERAL</t>
  </si>
  <si>
    <t>R &amp; B</t>
  </si>
  <si>
    <t>FIRE</t>
  </si>
  <si>
    <t>PARK</t>
  </si>
  <si>
    <t>INTEREST INCOME</t>
  </si>
  <si>
    <t>Revenues</t>
  </si>
  <si>
    <t>Reconciliation:</t>
  </si>
  <si>
    <t>DATE</t>
  </si>
  <si>
    <t>TO WHOM PAID</t>
  </si>
  <si>
    <t>DESCRIPTION</t>
  </si>
  <si>
    <t>CHECK</t>
  </si>
  <si>
    <t xml:space="preserve"> </t>
  </si>
  <si>
    <t>Bank Vista</t>
  </si>
  <si>
    <t>Expenses</t>
  </si>
  <si>
    <t>Bank Vista - Money Market Savings</t>
  </si>
  <si>
    <t>Falcon National Bank</t>
  </si>
  <si>
    <t>Falcon National Bank - Prime Investment Savings</t>
  </si>
  <si>
    <t>Bank Vista  -  Checking</t>
  </si>
  <si>
    <t>Sub Total</t>
  </si>
  <si>
    <t>Checking Account Interest (0.75%)</t>
  </si>
  <si>
    <t>Falcon National Bank - ICS</t>
  </si>
  <si>
    <t>Falcon National Bank - CD</t>
  </si>
  <si>
    <t>Clerk</t>
  </si>
  <si>
    <t>Treasurer</t>
  </si>
  <si>
    <t>Supervisor</t>
  </si>
  <si>
    <t>Investments Purchased</t>
  </si>
  <si>
    <t>Investments Sold</t>
  </si>
  <si>
    <t>Bank Vista - CDs</t>
  </si>
  <si>
    <t>EFTPS</t>
  </si>
  <si>
    <t>Public Employees Retirement Assoc</t>
  </si>
  <si>
    <t>Town Law Center PLLP</t>
  </si>
  <si>
    <t>Legal Services</t>
  </si>
  <si>
    <t>Money Market Savings Interest  (0.45)</t>
  </si>
  <si>
    <t>Elan Financial Services</t>
  </si>
  <si>
    <t>Credit Card Bill</t>
  </si>
  <si>
    <t>T-Mobile</t>
  </si>
  <si>
    <t>Townhall Phone/Internet</t>
  </si>
  <si>
    <t>Falcon National ICS (0.93%)</t>
  </si>
  <si>
    <t>Less Checks Not Cleared</t>
  </si>
  <si>
    <t>Ending Combined Cash and Investment Balance</t>
  </si>
  <si>
    <t>Ending Investment Balance</t>
  </si>
  <si>
    <t>Beginning Investment Balance</t>
  </si>
  <si>
    <t>Ending Cash Balance</t>
  </si>
  <si>
    <t>Beginning Cash Balance</t>
  </si>
  <si>
    <t>Federal 941 Tax Deposit Quarter 2-2026</t>
  </si>
  <si>
    <t>SEH Inc</t>
  </si>
  <si>
    <t>ACH</t>
  </si>
  <si>
    <t>Stearns County</t>
  </si>
  <si>
    <t>City of Sartell</t>
  </si>
  <si>
    <t>Xcel Energy</t>
  </si>
  <si>
    <t>Townhall Utilities/Street Lights</t>
  </si>
  <si>
    <t>Prime Investment Savings Interest (0.90%)</t>
  </si>
  <si>
    <t>JULY 2026 REVENUES</t>
  </si>
  <si>
    <t>JULY 2026 EXPENSES</t>
  </si>
  <si>
    <t>Real Estate Settlement</t>
  </si>
  <si>
    <t>Brian Johnson</t>
  </si>
  <si>
    <t>Dave &amp; Cathy Wogan</t>
  </si>
  <si>
    <t>Austin Kuhn</t>
  </si>
  <si>
    <t>Trey &amp; Julie Hennen</t>
  </si>
  <si>
    <t>Janet Tilstra</t>
  </si>
  <si>
    <t>Craig Even</t>
  </si>
  <si>
    <t>Dave Bozych</t>
  </si>
  <si>
    <t>Building Permit Brian Johnson</t>
  </si>
  <si>
    <t>Building Permit Dave &amp; Cathy Wogan</t>
  </si>
  <si>
    <t>Mechanical Permit Austin Kuhn</t>
  </si>
  <si>
    <t>Building Permit Trey &amp; Julie Hennen</t>
  </si>
  <si>
    <t>Building Permit Janet Tilstra</t>
  </si>
  <si>
    <t>Building Permit Craig Even</t>
  </si>
  <si>
    <t>Building Permit Dave Bozych</t>
  </si>
  <si>
    <t>Right Away / Permit</t>
  </si>
  <si>
    <t>American Legion</t>
  </si>
  <si>
    <t>Townhall Rental</t>
  </si>
  <si>
    <t>2026 Tax Revenue</t>
  </si>
  <si>
    <t>James &amp; Brianna Trantina</t>
  </si>
  <si>
    <t>Special Meeting Fee</t>
  </si>
  <si>
    <t>Cash</t>
  </si>
  <si>
    <t>Jeffrey Westerlund</t>
  </si>
  <si>
    <t>Filing Fee</t>
  </si>
  <si>
    <t>July 2026 Payroll (June 1-30, 2026)</t>
  </si>
  <si>
    <t>MATIT</t>
  </si>
  <si>
    <t>CLC Insurance</t>
  </si>
  <si>
    <t>Minnesota Dept of Labor and Industry</t>
  </si>
  <si>
    <t>2nd Quarter 2026 Surcharge Report</t>
  </si>
  <si>
    <t>Minnesota Paid Leave</t>
  </si>
  <si>
    <t>2nd Quarter 2026 PFML Tax</t>
  </si>
  <si>
    <t>Citizens State Bank of Roseau</t>
  </si>
  <si>
    <t>Townhall Bond Interest</t>
  </si>
  <si>
    <t>Rengel Printing</t>
  </si>
  <si>
    <t>Envelopes/Postage</t>
  </si>
  <si>
    <t>Minnesota Revenue</t>
  </si>
  <si>
    <t>EFT348</t>
  </si>
  <si>
    <t>EFT349</t>
  </si>
  <si>
    <t>EFT350</t>
  </si>
  <si>
    <t>PERA Contributions July 7, 2026</t>
  </si>
  <si>
    <t>2nd Quarter 2026 MN Withholding</t>
  </si>
  <si>
    <t>Astech</t>
  </si>
  <si>
    <t>Street Blading</t>
  </si>
  <si>
    <t>Fire Agreement 2026</t>
  </si>
  <si>
    <t>Inspection Services of Central MN</t>
  </si>
  <si>
    <t>Building Permits</t>
  </si>
  <si>
    <t>Engineering Services</t>
  </si>
  <si>
    <t>Charter Communications</t>
  </si>
  <si>
    <t>Franchise Fee Quarter 2 2026</t>
  </si>
  <si>
    <t>Township Aid</t>
  </si>
  <si>
    <t>Severed Minerals</t>
  </si>
  <si>
    <t>Fines and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</si>
</sst>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mm/dd/yy;@"/>
  </numFmts>
  <fonts count="10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u/>
      <sz val="12"/>
      <name val="Calibri"/>
      <family val="2"/>
    </font>
    <font>
      <b/>
      <u val="doubleAccounting"/>
      <sz val="12"/>
      <name val="Calibri"/>
      <family val="2"/>
    </font>
    <font>
      <b/>
      <sz val="20"/>
      <name val="Calibri"/>
      <family val="2"/>
    </font>
    <font>
      <u val="doubleAccounting"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43" fontId="4" fillId="0" borderId="0" xfId="1" applyFont="1"/>
    <xf numFmtId="0" fontId="6" fillId="0" borderId="0" xfId="0" applyFont="1"/>
    <xf numFmtId="4" fontId="4" fillId="0" borderId="1" xfId="0" applyNumberFormat="1" applyFont="1" applyBorder="1"/>
    <xf numFmtId="4" fontId="4" fillId="0" borderId="0" xfId="1" applyNumberFormat="1" applyFont="1"/>
    <xf numFmtId="4" fontId="4" fillId="0" borderId="0" xfId="0" applyNumberFormat="1" applyFont="1"/>
    <xf numFmtId="4" fontId="5" fillId="0" borderId="2" xfId="0" applyNumberFormat="1" applyFont="1" applyBorder="1"/>
    <xf numFmtId="4" fontId="4" fillId="0" borderId="2" xfId="0" applyNumberFormat="1" applyFont="1" applyBorder="1"/>
    <xf numFmtId="4" fontId="6" fillId="0" borderId="0" xfId="0" applyNumberFormat="1" applyFont="1"/>
    <xf numFmtId="4" fontId="4" fillId="2" borderId="0" xfId="0" applyNumberFormat="1" applyFont="1" applyFill="1"/>
    <xf numFmtId="43" fontId="7" fillId="0" borderId="0" xfId="1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43" fontId="3" fillId="0" borderId="0" xfId="0" applyNumberFormat="1" applyFont="1"/>
    <xf numFmtId="0" fontId="4" fillId="0" borderId="0" xfId="0" quotePrefix="1" applyFont="1"/>
    <xf numFmtId="4" fontId="3" fillId="0" borderId="0" xfId="0" applyNumberFormat="1" applyFont="1"/>
    <xf numFmtId="164" fontId="4" fillId="0" borderId="0" xfId="0" quotePrefix="1" applyNumberFormat="1" applyFont="1"/>
    <xf numFmtId="43" fontId="9" fillId="0" borderId="3" xfId="1" applyFont="1" applyBorder="1"/>
    <xf numFmtId="14" fontId="4" fillId="0" borderId="0" xfId="0" applyNumberFormat="1" applyFont="1"/>
    <xf numFmtId="4" fontId="5" fillId="0" borderId="0" xfId="0" applyNumberFormat="1" applyFont="1"/>
    <xf numFmtId="43" fontId="4" fillId="0" borderId="0" xfId="0" applyNumberFormat="1" applyFont="1"/>
    <xf numFmtId="0" fontId="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0734859A-F1C1-4B99-8056-D5AFD3A8317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1288"/>
  <sheetViews>
    <sheetView tabSelected="1" topLeftCell="E51" workbookViewId="0">
      <selection activeCell="J67" sqref="A1:J67"/>
    </sheetView>
  </sheetViews>
  <sheetFormatPr defaultColWidth="9.109375" defaultRowHeight="13.8" x14ac:dyDescent="0.3"/>
  <cols>
    <col min="1" max="1" width="11.88671875" style="1" bestFit="1" customWidth="1"/>
    <col min="2" max="2" width="13.6640625" style="1" customWidth="1"/>
    <col min="3" max="3" width="47" style="1" bestFit="1" customWidth="1"/>
    <col min="4" max="4" width="59" style="1" bestFit="1" customWidth="1"/>
    <col min="5" max="5" width="14.109375" style="1" customWidth="1"/>
    <col min="6" max="9" width="12.6640625" style="1" customWidth="1"/>
    <col min="10" max="10" width="11.33203125" style="1" bestFit="1" customWidth="1"/>
    <col min="11" max="16384" width="9.109375" style="1"/>
  </cols>
  <sheetData>
    <row r="1" spans="1:14" ht="15.6" x14ac:dyDescent="0.3">
      <c r="A1" s="27" t="s">
        <v>56</v>
      </c>
      <c r="B1" s="27"/>
      <c r="C1" s="27"/>
      <c r="D1" s="27"/>
      <c r="E1" s="27"/>
      <c r="F1" s="27"/>
      <c r="G1" s="27"/>
      <c r="H1" s="27"/>
      <c r="I1" s="27"/>
      <c r="J1" s="2"/>
      <c r="K1" s="2"/>
      <c r="L1" s="2"/>
      <c r="M1" s="2"/>
      <c r="N1" s="2"/>
    </row>
    <row r="2" spans="1:14" ht="15.6" x14ac:dyDescent="0.3">
      <c r="A2" s="27"/>
      <c r="B2" s="27"/>
      <c r="C2" s="27"/>
      <c r="D2" s="27"/>
      <c r="E2" s="27"/>
      <c r="F2" s="27"/>
      <c r="G2" s="27"/>
      <c r="H2" s="27"/>
      <c r="I2" s="27"/>
      <c r="J2" s="2"/>
      <c r="K2" s="2"/>
      <c r="L2" s="2"/>
      <c r="M2" s="2"/>
      <c r="N2" s="2"/>
    </row>
    <row r="3" spans="1:14" ht="15.6" x14ac:dyDescent="0.3">
      <c r="B3" s="2"/>
      <c r="C3" s="2"/>
      <c r="D3" s="2"/>
      <c r="E3" s="3"/>
      <c r="F3" s="4">
        <v>100</v>
      </c>
      <c r="G3" s="4">
        <v>201</v>
      </c>
      <c r="H3" s="4">
        <v>225</v>
      </c>
      <c r="I3" s="4">
        <v>226</v>
      </c>
      <c r="J3" s="2"/>
      <c r="K3" s="2"/>
      <c r="L3" s="2"/>
      <c r="M3" s="2"/>
      <c r="N3" s="2"/>
    </row>
    <row r="4" spans="1:14" ht="15.6" x14ac:dyDescent="0.3">
      <c r="A4" s="2" t="s">
        <v>11</v>
      </c>
      <c r="B4" s="2" t="s">
        <v>0</v>
      </c>
      <c r="C4" s="2" t="s">
        <v>2</v>
      </c>
      <c r="D4" s="2" t="s">
        <v>1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2"/>
      <c r="K4" s="2"/>
      <c r="L4" s="2"/>
      <c r="M4" s="2"/>
      <c r="N4" s="2"/>
    </row>
    <row r="5" spans="1:14" ht="5.0999999999999996" customHeight="1" x14ac:dyDescent="0.3">
      <c r="A5" s="5"/>
      <c r="B5" s="5"/>
      <c r="C5" s="5"/>
      <c r="D5" s="5"/>
      <c r="E5" s="5"/>
      <c r="F5" s="5"/>
      <c r="G5" s="5"/>
      <c r="H5" s="5"/>
      <c r="I5" s="5"/>
      <c r="J5" s="2"/>
      <c r="K5" s="2"/>
      <c r="L5" s="2"/>
      <c r="M5" s="2"/>
      <c r="N5" s="2"/>
    </row>
    <row r="6" spans="1:14" ht="5.0999999999999996" customHeight="1" x14ac:dyDescent="0.3">
      <c r="B6" s="2"/>
      <c r="C6" s="2"/>
      <c r="D6" s="2"/>
      <c r="E6" s="2"/>
      <c r="F6" s="7">
        <v>0</v>
      </c>
      <c r="G6" s="2"/>
      <c r="H6" s="2"/>
      <c r="I6" s="2"/>
      <c r="J6" s="2"/>
      <c r="K6" s="2"/>
      <c r="L6" s="2"/>
      <c r="M6" s="2"/>
      <c r="N6" s="2"/>
    </row>
    <row r="7" spans="1:14" ht="15.75" customHeight="1" x14ac:dyDescent="0.3">
      <c r="A7" s="24">
        <v>46205</v>
      </c>
      <c r="B7" s="6" t="s">
        <v>50</v>
      </c>
      <c r="C7" s="2" t="s">
        <v>51</v>
      </c>
      <c r="D7" s="2" t="s">
        <v>58</v>
      </c>
      <c r="E7" s="7">
        <f>I7+H7+G7+F7</f>
        <v>58756.81</v>
      </c>
      <c r="F7" s="7">
        <v>10072.6</v>
      </c>
      <c r="G7" s="7">
        <v>35254.089999999997</v>
      </c>
      <c r="H7" s="7">
        <v>13430.12</v>
      </c>
      <c r="I7" s="7">
        <v>0</v>
      </c>
      <c r="J7" s="7"/>
      <c r="K7" s="2"/>
      <c r="L7" s="2"/>
      <c r="M7" s="2"/>
      <c r="N7" s="2"/>
    </row>
    <row r="8" spans="1:14" ht="15.75" customHeight="1" x14ac:dyDescent="0.3">
      <c r="A8" s="24">
        <v>46213</v>
      </c>
      <c r="B8" s="6" t="s">
        <v>50</v>
      </c>
      <c r="C8" s="2" t="s">
        <v>51</v>
      </c>
      <c r="D8" s="2" t="s">
        <v>109</v>
      </c>
      <c r="E8" s="7">
        <f>I8+H8+G8+F8</f>
        <v>109.98</v>
      </c>
      <c r="F8" s="7">
        <v>109.98</v>
      </c>
      <c r="G8" s="7">
        <v>0</v>
      </c>
      <c r="H8" s="7">
        <v>0</v>
      </c>
      <c r="I8" s="7">
        <v>0</v>
      </c>
      <c r="J8" s="7"/>
      <c r="K8" s="2"/>
      <c r="L8" s="2"/>
      <c r="M8" s="2"/>
      <c r="N8" s="2"/>
    </row>
    <row r="9" spans="1:14" ht="15.75" customHeight="1" x14ac:dyDescent="0.3">
      <c r="A9" s="24">
        <v>46217</v>
      </c>
      <c r="B9" s="6">
        <v>6716</v>
      </c>
      <c r="C9" s="2" t="s">
        <v>59</v>
      </c>
      <c r="D9" s="2" t="s">
        <v>66</v>
      </c>
      <c r="E9" s="7">
        <f>I9+H9+G9+F9</f>
        <v>1135.53</v>
      </c>
      <c r="F9" s="7">
        <v>1135.53</v>
      </c>
      <c r="G9" s="7">
        <v>0</v>
      </c>
      <c r="H9" s="7">
        <v>0</v>
      </c>
      <c r="I9" s="7">
        <v>0</v>
      </c>
      <c r="J9" s="7"/>
      <c r="K9" s="2"/>
      <c r="L9" s="2"/>
      <c r="M9" s="2"/>
      <c r="N9" s="2"/>
    </row>
    <row r="10" spans="1:14" ht="15.75" customHeight="1" x14ac:dyDescent="0.3">
      <c r="A10" s="24">
        <v>46217</v>
      </c>
      <c r="B10" s="6">
        <v>6261</v>
      </c>
      <c r="C10" s="2" t="s">
        <v>60</v>
      </c>
      <c r="D10" s="2" t="s">
        <v>67</v>
      </c>
      <c r="E10" s="7">
        <f t="shared" ref="E10" si="0">I10+H10+G10+F10</f>
        <v>589.59</v>
      </c>
      <c r="F10" s="7">
        <v>589.59</v>
      </c>
      <c r="G10" s="7">
        <v>0</v>
      </c>
      <c r="H10" s="7">
        <v>0</v>
      </c>
      <c r="I10" s="7">
        <v>0</v>
      </c>
      <c r="J10" s="7"/>
      <c r="K10" s="2"/>
      <c r="L10" s="2"/>
      <c r="M10" s="2"/>
      <c r="N10" s="2"/>
    </row>
    <row r="11" spans="1:14" ht="15.75" customHeight="1" x14ac:dyDescent="0.3">
      <c r="A11" s="24">
        <v>46217</v>
      </c>
      <c r="B11" s="6">
        <v>2286</v>
      </c>
      <c r="C11" s="2" t="s">
        <v>61</v>
      </c>
      <c r="D11" s="2" t="s">
        <v>68</v>
      </c>
      <c r="E11" s="7">
        <f>I11+H11+G11+F11</f>
        <v>94.55</v>
      </c>
      <c r="F11" s="7">
        <v>94.55</v>
      </c>
      <c r="G11" s="7">
        <v>0</v>
      </c>
      <c r="H11" s="7">
        <v>0</v>
      </c>
      <c r="I11" s="7">
        <v>0</v>
      </c>
      <c r="J11" s="7"/>
      <c r="K11" s="2"/>
      <c r="L11" s="2"/>
      <c r="M11" s="2"/>
      <c r="N11" s="2"/>
    </row>
    <row r="12" spans="1:14" ht="15.75" customHeight="1" x14ac:dyDescent="0.3">
      <c r="A12" s="24">
        <v>46217</v>
      </c>
      <c r="B12" s="6">
        <v>1674</v>
      </c>
      <c r="C12" s="2" t="s">
        <v>62</v>
      </c>
      <c r="D12" s="2" t="s">
        <v>69</v>
      </c>
      <c r="E12" s="7">
        <f>I12+H12+G12+F12</f>
        <v>152</v>
      </c>
      <c r="F12" s="7">
        <v>152</v>
      </c>
      <c r="G12" s="7">
        <v>0</v>
      </c>
      <c r="H12" s="7">
        <v>0</v>
      </c>
      <c r="I12" s="7">
        <v>0</v>
      </c>
      <c r="J12" s="7"/>
      <c r="K12" s="2"/>
      <c r="L12" s="2"/>
      <c r="M12" s="2"/>
      <c r="N12" s="2"/>
    </row>
    <row r="13" spans="1:14" ht="15.75" customHeight="1" x14ac:dyDescent="0.3">
      <c r="A13" s="24">
        <v>46217</v>
      </c>
      <c r="B13" s="6">
        <v>11004</v>
      </c>
      <c r="C13" s="2" t="s">
        <v>63</v>
      </c>
      <c r="D13" s="2" t="s">
        <v>70</v>
      </c>
      <c r="E13" s="7">
        <f>I13+H13+G13+F13</f>
        <v>423.51</v>
      </c>
      <c r="F13" s="7">
        <v>423.51</v>
      </c>
      <c r="G13" s="7">
        <v>0</v>
      </c>
      <c r="H13" s="7">
        <v>0</v>
      </c>
      <c r="I13" s="7">
        <v>0</v>
      </c>
      <c r="J13" s="7"/>
      <c r="K13" s="2"/>
      <c r="L13" s="2"/>
      <c r="M13" s="2"/>
      <c r="N13" s="2"/>
    </row>
    <row r="14" spans="1:14" ht="15.6" x14ac:dyDescent="0.3">
      <c r="A14" s="24">
        <v>46217</v>
      </c>
      <c r="B14" s="6">
        <v>1218</v>
      </c>
      <c r="C14" s="2" t="s">
        <v>64</v>
      </c>
      <c r="D14" s="2" t="s">
        <v>71</v>
      </c>
      <c r="E14" s="7">
        <f>I14+H14+G14+F14</f>
        <v>76</v>
      </c>
      <c r="F14" s="7">
        <v>76</v>
      </c>
      <c r="G14" s="7">
        <v>0</v>
      </c>
      <c r="H14" s="7">
        <v>0</v>
      </c>
      <c r="I14" s="7">
        <v>0</v>
      </c>
      <c r="J14" s="7"/>
      <c r="K14" s="2"/>
      <c r="L14" s="2"/>
      <c r="M14" s="2"/>
      <c r="N14" s="2"/>
    </row>
    <row r="15" spans="1:14" ht="15.75" customHeight="1" x14ac:dyDescent="0.3">
      <c r="A15" s="24">
        <v>46217</v>
      </c>
      <c r="B15" s="6">
        <v>39707</v>
      </c>
      <c r="C15" s="2" t="s">
        <v>65</v>
      </c>
      <c r="D15" s="2" t="s">
        <v>72</v>
      </c>
      <c r="E15" s="7">
        <f t="shared" ref="E15:E25" si="1">I15+H15+G15+F15</f>
        <v>76</v>
      </c>
      <c r="F15" s="7">
        <v>76</v>
      </c>
      <c r="G15" s="7">
        <v>0</v>
      </c>
      <c r="H15" s="7">
        <v>0</v>
      </c>
      <c r="I15" s="7">
        <v>0</v>
      </c>
      <c r="J15" s="7"/>
      <c r="K15" s="2"/>
      <c r="L15" s="2"/>
      <c r="M15" s="2"/>
      <c r="N15" s="2"/>
    </row>
    <row r="16" spans="1:14" ht="15.6" x14ac:dyDescent="0.3">
      <c r="A16" s="24">
        <v>46217</v>
      </c>
      <c r="B16" s="6">
        <v>8223</v>
      </c>
      <c r="C16" s="2" t="s">
        <v>53</v>
      </c>
      <c r="D16" s="2" t="s">
        <v>73</v>
      </c>
      <c r="E16" s="7">
        <f t="shared" si="1"/>
        <v>250</v>
      </c>
      <c r="F16" s="7">
        <v>250</v>
      </c>
      <c r="G16" s="7">
        <v>0</v>
      </c>
      <c r="H16" s="7">
        <v>0</v>
      </c>
      <c r="I16" s="7">
        <v>0</v>
      </c>
      <c r="J16" s="2"/>
      <c r="K16" s="2"/>
      <c r="L16" s="2"/>
      <c r="M16" s="2"/>
      <c r="N16" s="2"/>
    </row>
    <row r="17" spans="1:23" ht="15.6" x14ac:dyDescent="0.3">
      <c r="A17" s="24">
        <v>46217</v>
      </c>
      <c r="B17" s="6">
        <v>6815</v>
      </c>
      <c r="C17" s="2" t="s">
        <v>74</v>
      </c>
      <c r="D17" s="2" t="s">
        <v>75</v>
      </c>
      <c r="E17" s="7">
        <f t="shared" si="1"/>
        <v>25</v>
      </c>
      <c r="F17" s="7">
        <v>25</v>
      </c>
      <c r="G17" s="7">
        <v>0</v>
      </c>
      <c r="H17" s="7">
        <v>0</v>
      </c>
      <c r="I17" s="7">
        <v>0</v>
      </c>
      <c r="J17" s="2"/>
      <c r="K17" s="2"/>
      <c r="L17" s="2"/>
      <c r="M17" s="2"/>
      <c r="N17" s="2"/>
    </row>
    <row r="18" spans="1:23" ht="15.75" customHeight="1" x14ac:dyDescent="0.3">
      <c r="A18" s="24">
        <v>46223</v>
      </c>
      <c r="B18" s="6" t="s">
        <v>50</v>
      </c>
      <c r="C18" s="2" t="s">
        <v>51</v>
      </c>
      <c r="D18" s="2" t="s">
        <v>107</v>
      </c>
      <c r="E18" s="7">
        <f>I18+H18+G18+F18</f>
        <v>72</v>
      </c>
      <c r="F18" s="7">
        <v>12.34</v>
      </c>
      <c r="G18" s="7">
        <v>43.2</v>
      </c>
      <c r="H18" s="7">
        <v>16.46</v>
      </c>
      <c r="I18" s="7">
        <v>0</v>
      </c>
      <c r="J18" s="7"/>
      <c r="K18" s="2"/>
      <c r="L18" s="2"/>
      <c r="M18" s="2"/>
      <c r="N18" s="2"/>
    </row>
    <row r="19" spans="1:23" ht="15.75" customHeight="1" x14ac:dyDescent="0.3">
      <c r="A19" s="24">
        <v>46227</v>
      </c>
      <c r="B19" s="6">
        <v>91166</v>
      </c>
      <c r="C19" s="2" t="s">
        <v>52</v>
      </c>
      <c r="D19" s="2" t="s">
        <v>76</v>
      </c>
      <c r="E19" s="7">
        <v>7236.76</v>
      </c>
      <c r="F19" s="7">
        <v>1240.5899999999999</v>
      </c>
      <c r="G19" s="7">
        <v>4342.0600000000004</v>
      </c>
      <c r="H19" s="7">
        <v>1645.11</v>
      </c>
      <c r="I19" s="7">
        <v>0</v>
      </c>
      <c r="J19" s="7"/>
      <c r="K19" s="2"/>
      <c r="L19" s="2"/>
      <c r="M19" s="2"/>
      <c r="N19" s="2"/>
    </row>
    <row r="20" spans="1:23" ht="15.75" customHeight="1" x14ac:dyDescent="0.3">
      <c r="A20" s="24">
        <v>46227</v>
      </c>
      <c r="B20" s="6">
        <v>2005</v>
      </c>
      <c r="C20" s="2" t="s">
        <v>77</v>
      </c>
      <c r="D20" s="2" t="s">
        <v>78</v>
      </c>
      <c r="E20" s="7">
        <f t="shared" si="1"/>
        <v>250</v>
      </c>
      <c r="F20" s="7">
        <v>250</v>
      </c>
      <c r="G20" s="7">
        <v>0</v>
      </c>
      <c r="H20" s="7">
        <v>0</v>
      </c>
      <c r="I20" s="7">
        <v>0</v>
      </c>
      <c r="J20" s="7"/>
      <c r="K20" s="2"/>
      <c r="L20" s="2"/>
      <c r="M20" s="2"/>
      <c r="N20" s="2"/>
    </row>
    <row r="21" spans="1:23" ht="15.75" customHeight="1" x14ac:dyDescent="0.3">
      <c r="A21" s="24">
        <v>46227</v>
      </c>
      <c r="B21" s="6" t="s">
        <v>79</v>
      </c>
      <c r="C21" s="2" t="s">
        <v>80</v>
      </c>
      <c r="D21" s="2" t="s">
        <v>81</v>
      </c>
      <c r="E21" s="7">
        <f t="shared" si="1"/>
        <v>2</v>
      </c>
      <c r="F21" s="7">
        <v>2</v>
      </c>
      <c r="G21" s="7">
        <v>0</v>
      </c>
      <c r="H21" s="7">
        <v>0</v>
      </c>
      <c r="I21" s="7">
        <v>0</v>
      </c>
      <c r="J21" s="7"/>
      <c r="K21" s="2"/>
      <c r="L21" s="2"/>
      <c r="M21" s="2"/>
      <c r="N21" s="2"/>
    </row>
    <row r="22" spans="1:23" ht="15.6" x14ac:dyDescent="0.3">
      <c r="A22" s="24">
        <v>46233</v>
      </c>
      <c r="B22" s="6" t="s">
        <v>50</v>
      </c>
      <c r="C22" s="2" t="s">
        <v>51</v>
      </c>
      <c r="D22" s="2" t="s">
        <v>108</v>
      </c>
      <c r="E22" s="7">
        <f>I22+H22+G22+F22</f>
        <v>3.7300000000000004</v>
      </c>
      <c r="F22" s="7">
        <v>0.64</v>
      </c>
      <c r="G22" s="7">
        <v>2.2400000000000002</v>
      </c>
      <c r="H22" s="7">
        <v>0.85</v>
      </c>
      <c r="I22" s="7">
        <v>0</v>
      </c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3">
      <c r="A23" s="24">
        <v>46234</v>
      </c>
      <c r="B23" s="6" t="s">
        <v>50</v>
      </c>
      <c r="C23" s="2" t="s">
        <v>105</v>
      </c>
      <c r="D23" s="2" t="s">
        <v>106</v>
      </c>
      <c r="E23" s="7">
        <f t="shared" si="1"/>
        <v>288.98</v>
      </c>
      <c r="F23" s="7">
        <v>49.54</v>
      </c>
      <c r="G23" s="7">
        <v>173.39</v>
      </c>
      <c r="H23" s="7">
        <v>66.05</v>
      </c>
      <c r="I23" s="7">
        <v>0</v>
      </c>
      <c r="J23" s="7"/>
      <c r="K23" s="2"/>
      <c r="L23" s="2"/>
      <c r="M23" s="2"/>
      <c r="N23" s="2"/>
    </row>
    <row r="24" spans="1:23" ht="15.75" customHeight="1" x14ac:dyDescent="0.3">
      <c r="A24" s="24"/>
      <c r="B24" s="6"/>
      <c r="C24" s="2"/>
      <c r="D24" s="2"/>
      <c r="E24" s="7">
        <f t="shared" si="1"/>
        <v>0</v>
      </c>
      <c r="F24" s="7">
        <v>0</v>
      </c>
      <c r="G24" s="7">
        <v>0</v>
      </c>
      <c r="H24" s="7">
        <v>0</v>
      </c>
      <c r="I24" s="7">
        <v>0</v>
      </c>
      <c r="J24" s="7"/>
      <c r="K24" s="2"/>
      <c r="L24" s="2"/>
      <c r="M24" s="2"/>
      <c r="N24" s="2"/>
    </row>
    <row r="25" spans="1:23" ht="15.75" customHeight="1" x14ac:dyDescent="0.3">
      <c r="A25" s="24"/>
      <c r="B25" s="6"/>
      <c r="C25" s="2"/>
      <c r="D25" s="2"/>
      <c r="E25" s="7">
        <f t="shared" si="1"/>
        <v>0</v>
      </c>
      <c r="F25" s="7">
        <v>0</v>
      </c>
      <c r="G25" s="7">
        <v>0</v>
      </c>
      <c r="H25" s="7">
        <v>0</v>
      </c>
      <c r="I25" s="7">
        <v>0</v>
      </c>
      <c r="J25" s="7"/>
      <c r="K25" s="2"/>
      <c r="L25" s="2"/>
      <c r="M25" s="2"/>
      <c r="N25" s="2"/>
    </row>
    <row r="26" spans="1:23" ht="15.75" customHeight="1" x14ac:dyDescent="0.3"/>
    <row r="27" spans="1:23" ht="15.75" customHeight="1" x14ac:dyDescent="0.3">
      <c r="B27" s="2"/>
      <c r="C27" s="8" t="s">
        <v>8</v>
      </c>
      <c r="D27" s="2"/>
      <c r="E27" s="7"/>
      <c r="F27" s="7"/>
      <c r="G27" s="7"/>
      <c r="H27" s="7"/>
      <c r="I27" s="7"/>
      <c r="J27" s="7"/>
      <c r="K27" s="2"/>
      <c r="L27" s="2"/>
      <c r="M27" s="2"/>
      <c r="N27" s="2"/>
    </row>
    <row r="28" spans="1:23" ht="15.75" customHeight="1" x14ac:dyDescent="0.3">
      <c r="B28" s="2"/>
      <c r="C28" s="2" t="s">
        <v>16</v>
      </c>
      <c r="D28" s="2" t="s">
        <v>23</v>
      </c>
      <c r="E28" s="7">
        <v>78.89</v>
      </c>
      <c r="F28" s="7">
        <f t="shared" ref="F28" si="2">(F36/$E$36)*$E28</f>
        <v>21.277904151269983</v>
      </c>
      <c r="G28" s="7">
        <f t="shared" ref="G28:H28" si="3">(G36/$E$36)*$E28</f>
        <v>45.14105243719964</v>
      </c>
      <c r="H28" s="7">
        <f t="shared" si="3"/>
        <v>12.471043283767527</v>
      </c>
      <c r="I28" s="7">
        <v>0</v>
      </c>
      <c r="J28" s="7">
        <f>SUM(F28:I28)</f>
        <v>78.889999872237155</v>
      </c>
      <c r="K28" s="2"/>
      <c r="L28" s="26">
        <f>E28-J28</f>
        <v>1.2776284563642548E-7</v>
      </c>
      <c r="M28" s="2"/>
      <c r="N28" s="2"/>
    </row>
    <row r="29" spans="1:23" ht="15.75" customHeight="1" x14ac:dyDescent="0.3">
      <c r="B29" s="2"/>
      <c r="C29" s="2" t="s">
        <v>16</v>
      </c>
      <c r="D29" s="2" t="s">
        <v>36</v>
      </c>
      <c r="E29" s="7">
        <v>0.83</v>
      </c>
      <c r="F29" s="7">
        <f t="shared" ref="F29" si="4">(F36/$E$36)*$E$29</f>
        <v>0.22386437375528057</v>
      </c>
      <c r="G29" s="7">
        <f t="shared" ref="G29" si="5">(G36/$E$36)*$E$29</f>
        <v>0.47492804566961211</v>
      </c>
      <c r="H29" s="7">
        <v>0.14000000000000001</v>
      </c>
      <c r="I29" s="7">
        <v>0</v>
      </c>
      <c r="J29" s="7">
        <f>SUM(F29:I29)</f>
        <v>0.83879241942489269</v>
      </c>
      <c r="K29" s="2"/>
      <c r="L29" s="26">
        <f>E29-J29</f>
        <v>-8.7924194248927279E-3</v>
      </c>
      <c r="M29" s="2"/>
      <c r="N29" s="2"/>
    </row>
    <row r="30" spans="1:23" ht="15.75" customHeight="1" x14ac:dyDescent="0.3">
      <c r="B30" s="2"/>
      <c r="C30" s="2" t="s">
        <v>19</v>
      </c>
      <c r="D30" s="2" t="s">
        <v>55</v>
      </c>
      <c r="E30" s="7">
        <v>223.22</v>
      </c>
      <c r="F30" s="7">
        <f t="shared" ref="F30" si="6">(F36/$E$36)*$E$30</f>
        <v>60.206030734522571</v>
      </c>
      <c r="G30" s="7">
        <f t="shared" ref="G30" si="7">(G36/$E$36)*$E$30</f>
        <v>127.72703416189255</v>
      </c>
      <c r="H30" s="7">
        <v>35.28</v>
      </c>
      <c r="I30" s="7">
        <v>0</v>
      </c>
      <c r="J30" s="7">
        <f>SUM(F30:I30)</f>
        <v>223.21306489641512</v>
      </c>
      <c r="K30" s="2"/>
      <c r="L30" s="26">
        <f>E30-J30</f>
        <v>6.9351035848796982E-3</v>
      </c>
      <c r="M30" s="2"/>
      <c r="N30" s="2"/>
    </row>
    <row r="31" spans="1:23" ht="15.75" customHeight="1" x14ac:dyDescent="0.3">
      <c r="B31" s="2"/>
      <c r="C31" s="2" t="s">
        <v>19</v>
      </c>
      <c r="D31" s="2" t="s">
        <v>41</v>
      </c>
      <c r="E31" s="7">
        <v>183.09</v>
      </c>
      <c r="F31" s="7">
        <f t="shared" ref="F31" si="8">(F36/$E$36)*$E$31</f>
        <v>49.382323121511234</v>
      </c>
      <c r="G31" s="7">
        <v>104.77</v>
      </c>
      <c r="H31" s="7">
        <v>28.94</v>
      </c>
      <c r="I31" s="7">
        <v>0</v>
      </c>
      <c r="J31" s="7">
        <f>SUM(F31:I31)</f>
        <v>183.09232312151124</v>
      </c>
      <c r="K31" s="2"/>
      <c r="L31" s="26">
        <f>E31-J31</f>
        <v>-2.3231215112389236E-3</v>
      </c>
      <c r="M31" s="2"/>
      <c r="N31" s="2"/>
    </row>
    <row r="32" spans="1:23" ht="5.0999999999999996" customHeight="1" x14ac:dyDescent="0.3">
      <c r="B32" s="2"/>
      <c r="C32" s="2"/>
      <c r="D32" s="2"/>
      <c r="E32" s="9"/>
      <c r="F32" s="9"/>
      <c r="G32" s="9"/>
      <c r="H32" s="9"/>
      <c r="I32" s="9"/>
      <c r="J32" s="10"/>
      <c r="K32" s="2"/>
      <c r="L32" s="2"/>
      <c r="M32" s="2"/>
      <c r="N32" s="2"/>
    </row>
    <row r="33" spans="2:69" ht="5.0999999999999996" customHeight="1" x14ac:dyDescent="0.3">
      <c r="B33" s="2"/>
      <c r="C33" s="2"/>
      <c r="D33" s="2"/>
      <c r="E33" s="11"/>
      <c r="F33" s="11"/>
      <c r="G33" s="11"/>
      <c r="H33" s="11"/>
      <c r="I33" s="11"/>
      <c r="J33" s="10"/>
      <c r="K33" s="2"/>
      <c r="L33" s="2"/>
      <c r="M33" s="2"/>
      <c r="N33" s="2"/>
    </row>
    <row r="34" spans="2:69" ht="15.75" customHeight="1" x14ac:dyDescent="0.3">
      <c r="B34" s="2"/>
      <c r="C34" s="2"/>
      <c r="D34" s="2" t="s">
        <v>3</v>
      </c>
      <c r="E34" s="11">
        <f>SUM(E7:E31)</f>
        <v>70028.469999999987</v>
      </c>
      <c r="F34" s="11">
        <f>SUM(F7:F31)</f>
        <v>14690.960122381059</v>
      </c>
      <c r="G34" s="11">
        <f>SUM(G7:G31)</f>
        <v>40093.093014644743</v>
      </c>
      <c r="H34" s="11">
        <f>SUM(H7:H31)</f>
        <v>15235.421043283768</v>
      </c>
      <c r="I34" s="11">
        <f>SUM(I7:I31)</f>
        <v>0</v>
      </c>
      <c r="J34" s="11">
        <f>SUM(J10:J31)</f>
        <v>486.03418030958841</v>
      </c>
      <c r="K34" s="2"/>
      <c r="L34" s="2"/>
      <c r="M34" s="2"/>
      <c r="N34" s="2"/>
    </row>
    <row r="35" spans="2:69" ht="15.75" customHeight="1" x14ac:dyDescent="0.3">
      <c r="B35" s="2"/>
      <c r="C35" s="2"/>
      <c r="D35" s="2"/>
      <c r="E35" s="11"/>
      <c r="F35" s="11"/>
      <c r="G35" s="11"/>
      <c r="H35" s="11"/>
      <c r="I35" s="11"/>
      <c r="J35" s="11"/>
      <c r="K35" s="2"/>
      <c r="L35" s="2"/>
      <c r="M35" s="2"/>
      <c r="N35" s="2"/>
    </row>
    <row r="36" spans="2:69" ht="15.75" customHeight="1" x14ac:dyDescent="0.3">
      <c r="B36" s="2"/>
      <c r="C36" s="2"/>
      <c r="D36" s="2" t="s">
        <v>47</v>
      </c>
      <c r="E36" s="11">
        <v>532285.78000000014</v>
      </c>
      <c r="F36" s="11">
        <v>143566.05156450733</v>
      </c>
      <c r="G36" s="11">
        <v>304575.23522063275</v>
      </c>
      <c r="H36" s="11">
        <v>84144.492352819885</v>
      </c>
      <c r="I36" s="11">
        <v>3.5310887396917678E-3</v>
      </c>
      <c r="J36" s="11">
        <v>0</v>
      </c>
      <c r="K36" s="2"/>
      <c r="L36" s="2"/>
      <c r="M36" s="2"/>
      <c r="N36" s="2"/>
    </row>
    <row r="37" spans="2:69" ht="15.75" customHeight="1" x14ac:dyDescent="0.3">
      <c r="B37" s="2"/>
      <c r="C37" s="2"/>
      <c r="D37" s="2" t="s">
        <v>9</v>
      </c>
      <c r="E37" s="11">
        <f>SUM(E34)</f>
        <v>70028.469999999987</v>
      </c>
      <c r="F37" s="11">
        <f>SUM(F34)</f>
        <v>14690.960122381059</v>
      </c>
      <c r="G37" s="11">
        <f>SUM(G34)</f>
        <v>40093.093014644743</v>
      </c>
      <c r="H37" s="11">
        <f>SUM(H34)</f>
        <v>15235.421043283768</v>
      </c>
      <c r="I37" s="11">
        <f>SUM(I34)</f>
        <v>0</v>
      </c>
      <c r="J37" s="11"/>
      <c r="K37" s="2"/>
      <c r="L37" s="2"/>
      <c r="M37" s="2"/>
      <c r="N37" s="2"/>
    </row>
    <row r="38" spans="2:69" ht="15.75" customHeight="1" x14ac:dyDescent="0.3">
      <c r="B38" s="2"/>
      <c r="C38" s="2"/>
      <c r="D38" s="2" t="s">
        <v>17</v>
      </c>
      <c r="E38" s="11">
        <f>EXPENSES!E31</f>
        <v>104806.36000000002</v>
      </c>
      <c r="F38" s="11">
        <f>EXPENSES!F31</f>
        <v>28702.690000000006</v>
      </c>
      <c r="G38" s="11">
        <f>EXPENSES!G31</f>
        <v>979.67</v>
      </c>
      <c r="H38" s="11">
        <f>EXPENSES!H31</f>
        <v>75124</v>
      </c>
      <c r="I38" s="11">
        <f>EXPENSES!I31</f>
        <v>0</v>
      </c>
      <c r="J38" s="1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2:69" ht="5.0999999999999996" customHeight="1" x14ac:dyDescent="0.3">
      <c r="B39" s="2"/>
      <c r="C39" s="2"/>
      <c r="D39" s="2"/>
      <c r="E39" s="9"/>
      <c r="F39" s="9"/>
      <c r="G39" s="9"/>
      <c r="H39" s="9" t="s">
        <v>15</v>
      </c>
      <c r="I39" s="9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2:69" ht="5.0999999999999996" customHeight="1" x14ac:dyDescent="0.3">
      <c r="B40" s="2"/>
      <c r="C40" s="2"/>
      <c r="D40" s="2"/>
      <c r="E40" s="11"/>
      <c r="F40" s="11"/>
      <c r="G40" s="11"/>
      <c r="H40" s="11"/>
      <c r="I40" s="11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2:69" ht="15.75" customHeight="1" thickBot="1" x14ac:dyDescent="0.35">
      <c r="B41" s="2"/>
      <c r="C41" s="2"/>
      <c r="D41" s="2" t="s">
        <v>46</v>
      </c>
      <c r="E41" s="12">
        <f>+E36+E37-E38</f>
        <v>497507.89000000013</v>
      </c>
      <c r="F41" s="13">
        <f>+F36+F37-F38</f>
        <v>129554.32168688838</v>
      </c>
      <c r="G41" s="13">
        <f>+G36+G37-G38</f>
        <v>343688.65823527751</v>
      </c>
      <c r="H41" s="13">
        <f>+H36+H37-H38</f>
        <v>24255.913396103657</v>
      </c>
      <c r="I41" s="13">
        <f>+I36+I37-I38</f>
        <v>3.5310887396917678E-3</v>
      </c>
      <c r="J41" s="13">
        <f t="shared" ref="J41" si="9">+J36+J37-J38</f>
        <v>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2:69" ht="15.75" customHeight="1" thickTop="1" x14ac:dyDescent="0.3">
      <c r="B42" s="2"/>
      <c r="C42" s="2"/>
      <c r="D42" s="2"/>
      <c r="E42" s="11"/>
      <c r="F42" s="2"/>
      <c r="G42" s="11"/>
      <c r="H42" s="11" t="s">
        <v>15</v>
      </c>
      <c r="I42" s="2"/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2:69" ht="15.75" customHeight="1" x14ac:dyDescent="0.3">
      <c r="B43" s="2"/>
      <c r="C43" s="2"/>
      <c r="D43" s="2" t="s">
        <v>45</v>
      </c>
      <c r="E43" s="11">
        <v>432766.86</v>
      </c>
      <c r="F43" s="11">
        <v>162287.57749999998</v>
      </c>
      <c r="G43" s="11">
        <v>270479.28250000003</v>
      </c>
      <c r="H43" s="11">
        <v>0</v>
      </c>
      <c r="I43" s="11">
        <v>0</v>
      </c>
      <c r="J43" s="11"/>
      <c r="K43" s="2"/>
      <c r="L43" s="2"/>
      <c r="M43" s="2"/>
      <c r="N43" s="2"/>
    </row>
    <row r="44" spans="2:69" ht="15.75" customHeight="1" x14ac:dyDescent="0.3">
      <c r="B44" s="2"/>
      <c r="C44" s="2"/>
      <c r="D44" s="2" t="s">
        <v>29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/>
      <c r="K44" s="2"/>
      <c r="L44" s="2"/>
      <c r="M44" s="2"/>
      <c r="N44" s="2"/>
    </row>
    <row r="45" spans="2:69" ht="15.75" customHeight="1" x14ac:dyDescent="0.3">
      <c r="B45" s="2"/>
      <c r="C45" s="2"/>
      <c r="D45" s="2" t="s">
        <v>30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/>
      <c r="K45" s="2"/>
      <c r="L45" s="2"/>
      <c r="M45" s="2"/>
      <c r="N45" s="2"/>
    </row>
    <row r="46" spans="2:69" ht="5.0999999999999996" customHeight="1" x14ac:dyDescent="0.3">
      <c r="B46" s="2"/>
      <c r="C46" s="2"/>
      <c r="D46" s="2"/>
      <c r="E46" s="9"/>
      <c r="F46" s="9"/>
      <c r="G46" s="9"/>
      <c r="H46" s="9" t="s">
        <v>15</v>
      </c>
      <c r="I46" s="9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2:69" ht="5.0999999999999996" customHeight="1" x14ac:dyDescent="0.3">
      <c r="B47" s="2"/>
      <c r="C47" s="2"/>
      <c r="D47" s="2"/>
      <c r="E47" s="11"/>
      <c r="F47" s="11"/>
      <c r="G47" s="11"/>
      <c r="H47" s="11"/>
      <c r="I47" s="11"/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2:69" ht="15.75" customHeight="1" thickBot="1" x14ac:dyDescent="0.35">
      <c r="B48" s="2"/>
      <c r="C48" s="2"/>
      <c r="D48" s="2" t="s">
        <v>44</v>
      </c>
      <c r="E48" s="12">
        <f>SUM(F48:I48)</f>
        <v>432766.86</v>
      </c>
      <c r="F48" s="13">
        <f>F43+F44-F45</f>
        <v>162287.57749999998</v>
      </c>
      <c r="G48" s="13">
        <f t="shared" ref="G48:I48" si="10">G43+G44-G45</f>
        <v>270479.28250000003</v>
      </c>
      <c r="H48" s="13">
        <f t="shared" si="10"/>
        <v>0</v>
      </c>
      <c r="I48" s="13">
        <f t="shared" si="10"/>
        <v>0</v>
      </c>
      <c r="J48" s="13"/>
      <c r="K48" s="2"/>
      <c r="L48" s="2"/>
      <c r="M48" s="2"/>
      <c r="N48" s="2"/>
    </row>
    <row r="49" spans="2:69" ht="15.75" customHeight="1" thickTop="1" x14ac:dyDescent="0.3">
      <c r="B49" s="2"/>
      <c r="C49" s="2"/>
      <c r="D49" s="2"/>
      <c r="E49" s="25"/>
      <c r="F49" s="11"/>
      <c r="G49" s="11"/>
      <c r="H49" s="11"/>
      <c r="I49" s="11"/>
      <c r="J49" s="11"/>
      <c r="K49" s="2"/>
      <c r="L49" s="2"/>
      <c r="M49" s="2"/>
      <c r="N49" s="2"/>
    </row>
    <row r="50" spans="2:69" ht="16.2" thickBot="1" x14ac:dyDescent="0.35">
      <c r="B50" s="2"/>
      <c r="C50" s="2"/>
      <c r="D50" s="2" t="s">
        <v>43</v>
      </c>
      <c r="E50" s="12">
        <f>E41+E48</f>
        <v>930274.75000000012</v>
      </c>
      <c r="F50" s="13">
        <f t="shared" ref="F50:I50" si="11">F41+F48</f>
        <v>291841.89918688836</v>
      </c>
      <c r="G50" s="13">
        <f t="shared" si="11"/>
        <v>614167.94073527749</v>
      </c>
      <c r="H50" s="13">
        <f t="shared" si="11"/>
        <v>24255.913396103657</v>
      </c>
      <c r="I50" s="13">
        <f t="shared" si="11"/>
        <v>3.5310887396917678E-3</v>
      </c>
      <c r="J50" s="13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2:69" ht="5.0999999999999996" customHeight="1" thickTop="1" x14ac:dyDescent="0.3">
      <c r="B51" s="2"/>
      <c r="C51" s="2"/>
      <c r="D51" s="2"/>
      <c r="E51" s="11"/>
      <c r="F51" s="11"/>
      <c r="G51" s="11"/>
      <c r="H51" s="11"/>
      <c r="I51" s="11"/>
      <c r="J51" s="1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2:69" ht="5.0999999999999996" customHeight="1" x14ac:dyDescent="0.3">
      <c r="B52" s="2"/>
      <c r="C52" s="2"/>
      <c r="D52" s="2"/>
      <c r="E52" s="11"/>
      <c r="F52" s="11"/>
      <c r="G52" s="11"/>
      <c r="H52" s="11"/>
      <c r="I52" s="11"/>
      <c r="J52" s="1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2:69" ht="15.75" customHeight="1" x14ac:dyDescent="0.3">
      <c r="B53" s="2"/>
      <c r="C53" s="8" t="s">
        <v>10</v>
      </c>
      <c r="D53" s="2"/>
      <c r="E53" s="1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</row>
    <row r="54" spans="2:69" ht="5.0999999999999996" customHeight="1" x14ac:dyDescent="0.3">
      <c r="B54" s="2"/>
      <c r="C54" s="2"/>
      <c r="D54" s="2"/>
      <c r="E54" s="1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</row>
    <row r="55" spans="2:69" ht="15.75" customHeight="1" x14ac:dyDescent="0.3">
      <c r="B55" s="2"/>
      <c r="C55" s="2" t="s">
        <v>21</v>
      </c>
      <c r="D55" s="2"/>
      <c r="E55" s="11">
        <v>113364.1</v>
      </c>
      <c r="F55" s="2"/>
      <c r="G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</row>
    <row r="56" spans="2:69" ht="15.75" customHeight="1" x14ac:dyDescent="0.3">
      <c r="B56" s="2"/>
      <c r="C56" s="2" t="s">
        <v>18</v>
      </c>
      <c r="D56" s="2"/>
      <c r="E56" s="11">
        <v>2178.2800000000002</v>
      </c>
      <c r="F56" s="2"/>
      <c r="G56" s="2"/>
      <c r="H56" s="2"/>
      <c r="I56" s="2"/>
      <c r="J56" s="2"/>
      <c r="K56" s="2"/>
      <c r="L56" s="2"/>
      <c r="M56" s="2"/>
      <c r="N56" s="2"/>
    </row>
    <row r="57" spans="2:69" ht="15.75" customHeight="1" x14ac:dyDescent="0.3">
      <c r="B57" s="2"/>
      <c r="C57" s="2" t="s">
        <v>20</v>
      </c>
      <c r="D57" s="2"/>
      <c r="E57" s="11">
        <v>225493.09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</row>
    <row r="58" spans="2:69" ht="15.75" customHeight="1" x14ac:dyDescent="0.3">
      <c r="B58" s="2"/>
      <c r="C58" s="2" t="s">
        <v>24</v>
      </c>
      <c r="D58" s="2"/>
      <c r="E58" s="11">
        <v>232872.29</v>
      </c>
      <c r="F58" s="2"/>
      <c r="G58" s="2"/>
      <c r="H58" s="2"/>
      <c r="I58" s="2"/>
      <c r="J58" s="2"/>
      <c r="K58" s="2"/>
      <c r="L58" s="2"/>
      <c r="M58" s="2"/>
      <c r="N58" s="2"/>
    </row>
    <row r="59" spans="2:69" ht="15.75" customHeight="1" x14ac:dyDescent="0.3">
      <c r="B59" s="2"/>
      <c r="C59" s="2" t="s">
        <v>25</v>
      </c>
      <c r="D59" s="2"/>
      <c r="E59" s="11">
        <v>0</v>
      </c>
      <c r="F59" s="2"/>
      <c r="G59" s="2"/>
      <c r="H59" s="2"/>
      <c r="I59" s="2"/>
      <c r="J59" s="2"/>
      <c r="K59" s="2"/>
      <c r="L59" s="2"/>
      <c r="M59" s="2"/>
      <c r="N59" s="2"/>
    </row>
    <row r="60" spans="2:69" ht="15.75" customHeight="1" x14ac:dyDescent="0.3">
      <c r="B60" s="2"/>
      <c r="C60" s="2" t="s">
        <v>31</v>
      </c>
      <c r="D60" s="2"/>
      <c r="E60" s="11">
        <v>432766.86</v>
      </c>
      <c r="F60" s="2"/>
      <c r="G60" s="2"/>
      <c r="H60" s="2"/>
      <c r="I60" s="2"/>
      <c r="J60" s="2"/>
      <c r="K60" s="2"/>
      <c r="L60" s="2"/>
      <c r="M60" s="2"/>
      <c r="N60" s="2"/>
    </row>
    <row r="61" spans="2:69" ht="5.0999999999999996" customHeight="1" x14ac:dyDescent="0.3">
      <c r="B61" s="2"/>
      <c r="C61" s="2"/>
      <c r="D61" s="2"/>
      <c r="E61" s="15"/>
      <c r="F61" s="14"/>
      <c r="G61" s="11"/>
      <c r="H61" s="14"/>
      <c r="I61" s="11"/>
      <c r="J61" s="11"/>
      <c r="K61" s="2"/>
      <c r="L61" s="2"/>
      <c r="M61" s="2"/>
      <c r="N61" s="2"/>
    </row>
    <row r="62" spans="2:69" ht="15.75" customHeight="1" x14ac:dyDescent="0.3">
      <c r="B62" s="2"/>
      <c r="C62" s="2"/>
      <c r="D62" s="2" t="s">
        <v>22</v>
      </c>
      <c r="E62" s="11">
        <f>SUM(E55:E60)</f>
        <v>1006674.62</v>
      </c>
      <c r="F62" s="11"/>
      <c r="G62" s="11"/>
      <c r="H62" s="11"/>
      <c r="I62" s="11"/>
      <c r="J62" s="11"/>
      <c r="K62" s="2"/>
      <c r="L62" s="2"/>
      <c r="M62" s="2"/>
      <c r="N62" s="2"/>
    </row>
    <row r="63" spans="2:69" ht="15.75" customHeight="1" x14ac:dyDescent="0.3">
      <c r="B63" s="2"/>
      <c r="C63" s="2"/>
      <c r="D63" s="2" t="s">
        <v>42</v>
      </c>
      <c r="E63" s="7">
        <v>-76399.87</v>
      </c>
      <c r="F63" s="14"/>
      <c r="G63" s="14"/>
      <c r="H63" s="14"/>
      <c r="I63" s="11"/>
      <c r="J63" s="11"/>
      <c r="K63" s="2"/>
      <c r="L63" s="2"/>
      <c r="M63" s="2"/>
      <c r="N63" s="2"/>
    </row>
    <row r="64" spans="2:69" ht="15.75" customHeight="1" x14ac:dyDescent="0.45">
      <c r="B64" s="2"/>
      <c r="E64" s="16">
        <f>SUM(E62:E63)</f>
        <v>930274.75</v>
      </c>
      <c r="F64" s="14"/>
      <c r="G64" s="11"/>
      <c r="H64" s="14"/>
      <c r="I64" s="11"/>
      <c r="J64" s="11"/>
      <c r="K64" s="2"/>
      <c r="L64" s="2"/>
      <c r="M64" s="2"/>
      <c r="N64" s="2"/>
    </row>
    <row r="65" spans="2:14" ht="15.75" customHeight="1" x14ac:dyDescent="0.3">
      <c r="B65" s="2"/>
      <c r="C65" s="2"/>
      <c r="D65" s="2"/>
      <c r="E65" s="2"/>
      <c r="F65" s="14"/>
      <c r="G65" s="11"/>
      <c r="H65" s="14"/>
      <c r="I65" s="14"/>
      <c r="J65" s="11"/>
      <c r="K65" s="2"/>
      <c r="L65" s="2"/>
      <c r="M65" s="2"/>
      <c r="N65" s="2"/>
    </row>
    <row r="66" spans="2:14" ht="15.75" customHeight="1" x14ac:dyDescent="0.3">
      <c r="B66" s="2"/>
      <c r="C66" s="2"/>
      <c r="D66" s="2"/>
      <c r="E66" s="2"/>
      <c r="F66" s="14"/>
      <c r="G66" s="11"/>
      <c r="H66" s="14"/>
      <c r="I66" s="14"/>
      <c r="J66" s="11"/>
      <c r="K66" s="2"/>
      <c r="L66" s="2"/>
      <c r="M66" s="2"/>
      <c r="N66" s="2"/>
    </row>
    <row r="67" spans="2:14" ht="15.75" customHeight="1" x14ac:dyDescent="0.3">
      <c r="B67" s="2"/>
      <c r="D67" s="2"/>
      <c r="E67" s="26"/>
      <c r="F67" s="14"/>
      <c r="G67" s="11"/>
      <c r="H67" s="14"/>
      <c r="I67" s="11"/>
      <c r="J67" s="11"/>
      <c r="K67" s="2"/>
      <c r="L67" s="2"/>
      <c r="M67" s="2"/>
      <c r="N67" s="2"/>
    </row>
    <row r="68" spans="2:14" ht="15.75" customHeight="1" x14ac:dyDescent="0.3">
      <c r="B68" s="2"/>
      <c r="D68" s="2"/>
      <c r="E68" s="2"/>
      <c r="F68" s="14"/>
      <c r="G68" s="11"/>
      <c r="H68" s="14"/>
      <c r="I68" s="11"/>
      <c r="J68" s="11"/>
      <c r="K68" s="2"/>
      <c r="L68" s="2"/>
      <c r="M68" s="2"/>
      <c r="N68" s="2"/>
    </row>
    <row r="69" spans="2:14" ht="15.75" customHeight="1" x14ac:dyDescent="0.3">
      <c r="B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2:14" ht="15.75" customHeight="1" x14ac:dyDescent="0.3">
      <c r="B70" s="2"/>
      <c r="D70" s="2"/>
      <c r="E70" s="2"/>
      <c r="F70" s="2"/>
      <c r="G70" s="11"/>
      <c r="H70" s="2"/>
      <c r="I70" s="11"/>
      <c r="J70" s="11"/>
      <c r="K70" s="2"/>
      <c r="L70" s="2"/>
      <c r="M70" s="2"/>
      <c r="N70" s="2"/>
    </row>
    <row r="71" spans="2:14" ht="15.75" customHeight="1" x14ac:dyDescent="0.3">
      <c r="B71" s="2"/>
      <c r="D71" s="2"/>
      <c r="E71" s="2"/>
      <c r="F71" s="11"/>
      <c r="G71" s="11"/>
      <c r="H71" s="11"/>
      <c r="I71" s="11"/>
      <c r="J71" s="11"/>
      <c r="K71" s="2"/>
      <c r="L71" s="2"/>
      <c r="M71" s="2"/>
      <c r="N71" s="2"/>
    </row>
    <row r="72" spans="2:14" ht="15.75" customHeight="1" x14ac:dyDescent="0.3">
      <c r="B72" s="2"/>
      <c r="D72" s="2"/>
      <c r="E72" s="2"/>
      <c r="F72" s="11"/>
      <c r="G72" s="11"/>
      <c r="H72" s="11"/>
      <c r="I72" s="11"/>
      <c r="J72" s="2"/>
      <c r="K72" s="2"/>
      <c r="L72" s="2"/>
      <c r="M72" s="2"/>
      <c r="N72" s="2"/>
    </row>
    <row r="73" spans="2:14" ht="15.75" customHeight="1" x14ac:dyDescent="0.3">
      <c r="B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2:14" ht="15.75" customHeight="1" x14ac:dyDescent="0.3">
      <c r="B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2:14" ht="15.75" customHeight="1" x14ac:dyDescent="0.3">
      <c r="B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2:14" ht="15.75" customHeight="1" x14ac:dyDescent="0.3">
      <c r="B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2:14" ht="15.75" customHeight="1" x14ac:dyDescent="0.3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2:14" ht="15.75" customHeight="1" x14ac:dyDescent="0.3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2:14" ht="15.75" customHeight="1" x14ac:dyDescent="0.3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2:14" ht="15.75" customHeight="1" x14ac:dyDescent="0.3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2:14" ht="15.75" customHeight="1" x14ac:dyDescent="0.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2:14" ht="15.75" customHeight="1" x14ac:dyDescent="0.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2:14" ht="15.75" customHeight="1" x14ac:dyDescent="0.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2:14" ht="15.75" customHeight="1" x14ac:dyDescent="0.3"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</row>
    <row r="85" spans="2:14" ht="15.75" customHeight="1" x14ac:dyDescent="0.3"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</row>
    <row r="86" spans="2:14" ht="15.75" customHeight="1" x14ac:dyDescent="0.3"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</row>
    <row r="87" spans="2:14" ht="15.75" customHeight="1" x14ac:dyDescent="0.3"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</row>
    <row r="88" spans="2:14" ht="15.75" customHeight="1" x14ac:dyDescent="0.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2:14" ht="15.75" customHeight="1" x14ac:dyDescent="0.3">
      <c r="B89" s="2"/>
      <c r="C89" s="2"/>
      <c r="D89" s="2"/>
      <c r="E89" s="2"/>
      <c r="K89" s="2"/>
      <c r="L89" s="2"/>
      <c r="M89" s="2"/>
      <c r="N89" s="2"/>
    </row>
    <row r="90" spans="2:14" ht="15.75" customHeight="1" x14ac:dyDescent="0.3">
      <c r="B90" s="2"/>
      <c r="C90" s="2"/>
      <c r="D90" s="2"/>
      <c r="E90" s="2"/>
      <c r="K90" s="2"/>
      <c r="L90" s="2"/>
      <c r="M90" s="2"/>
      <c r="N90" s="2"/>
    </row>
    <row r="91" spans="2:14" ht="15.75" customHeight="1" x14ac:dyDescent="0.3">
      <c r="B91" s="2"/>
      <c r="C91" s="2"/>
      <c r="D91" s="2"/>
      <c r="E91" s="2"/>
      <c r="K91" s="2"/>
      <c r="L91" s="2"/>
      <c r="M91" s="2"/>
      <c r="N91" s="2"/>
    </row>
    <row r="92" spans="2:14" ht="15.75" customHeight="1" x14ac:dyDescent="0.3">
      <c r="B92" s="2"/>
      <c r="C92" s="2"/>
      <c r="D92" s="2"/>
      <c r="E92" s="2"/>
      <c r="K92" s="2"/>
      <c r="L92" s="2"/>
      <c r="M92" s="2"/>
      <c r="N92" s="2"/>
    </row>
    <row r="93" spans="2:14" ht="15.75" customHeight="1" x14ac:dyDescent="0.3">
      <c r="B93" s="2"/>
      <c r="C93" s="2"/>
      <c r="D93" s="2"/>
      <c r="E93" s="2"/>
      <c r="K93" s="2"/>
      <c r="L93" s="2"/>
      <c r="M93" s="2"/>
      <c r="N93" s="2"/>
    </row>
    <row r="94" spans="2:14" ht="15.75" customHeight="1" x14ac:dyDescent="0.3">
      <c r="B94" s="2"/>
      <c r="C94" s="2"/>
      <c r="D94" s="2"/>
      <c r="E94" s="2"/>
      <c r="K94" s="2"/>
      <c r="L94" s="2"/>
      <c r="M94" s="2"/>
      <c r="N94" s="2"/>
    </row>
    <row r="95" spans="2:14" ht="15.75" customHeight="1" x14ac:dyDescent="0.3">
      <c r="B95" s="2"/>
      <c r="C95" s="2"/>
      <c r="D95" s="2"/>
      <c r="E95" s="2"/>
      <c r="K95" s="2"/>
      <c r="L95" s="2"/>
      <c r="M95" s="2"/>
      <c r="N95" s="2"/>
    </row>
    <row r="96" spans="2:14" ht="15.75" customHeight="1" x14ac:dyDescent="0.3">
      <c r="B96" s="2"/>
      <c r="C96" s="2"/>
      <c r="D96" s="2"/>
      <c r="E96" s="2"/>
      <c r="K96" s="2"/>
      <c r="L96" s="2"/>
      <c r="M96" s="2"/>
      <c r="N96" s="2"/>
    </row>
    <row r="97" spans="2:14" ht="15.75" customHeight="1" x14ac:dyDescent="0.3">
      <c r="B97" s="2"/>
      <c r="C97" s="2"/>
      <c r="D97" s="2"/>
      <c r="E97" s="2"/>
      <c r="K97" s="2"/>
      <c r="L97" s="2"/>
      <c r="M97" s="2"/>
      <c r="N97" s="2"/>
    </row>
    <row r="98" spans="2:14" ht="15.75" customHeight="1" x14ac:dyDescent="0.3">
      <c r="B98" s="2"/>
      <c r="C98" s="2"/>
      <c r="D98" s="2"/>
      <c r="E98" s="2"/>
      <c r="K98" s="2"/>
      <c r="L98" s="2"/>
      <c r="M98" s="2"/>
      <c r="N98" s="2"/>
    </row>
    <row r="99" spans="2:14" ht="15.75" customHeight="1" x14ac:dyDescent="0.3">
      <c r="B99" s="2"/>
      <c r="C99" s="2"/>
      <c r="D99" s="2"/>
      <c r="E99" s="2"/>
      <c r="K99" s="2"/>
      <c r="L99" s="2"/>
      <c r="M99" s="2"/>
      <c r="N99" s="2"/>
    </row>
    <row r="100" spans="2:14" ht="15.75" customHeight="1" x14ac:dyDescent="0.3">
      <c r="B100" s="2"/>
      <c r="C100" s="2"/>
      <c r="D100" s="2"/>
      <c r="E100" s="2"/>
      <c r="K100" s="2"/>
      <c r="L100" s="2"/>
      <c r="M100" s="2"/>
      <c r="N100" s="2"/>
    </row>
    <row r="101" spans="2:14" ht="15.75" customHeight="1" x14ac:dyDescent="0.3">
      <c r="B101" s="2"/>
      <c r="C101" s="2"/>
      <c r="D101" s="2"/>
      <c r="E101" s="2"/>
      <c r="F101" s="2"/>
      <c r="K101" s="2"/>
      <c r="L101" s="2"/>
      <c r="M101" s="2"/>
      <c r="N101" s="2"/>
    </row>
    <row r="102" spans="2:14" ht="15.75" customHeight="1" x14ac:dyDescent="0.3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2:14" ht="15.75" customHeight="1" x14ac:dyDescent="0.3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2:14" ht="15.75" customHeight="1" x14ac:dyDescent="0.3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2:14" ht="15.75" customHeight="1" x14ac:dyDescent="0.3">
      <c r="B105" s="2"/>
      <c r="C105" s="2"/>
      <c r="D105" s="2"/>
      <c r="E105" s="2"/>
      <c r="F105" s="2"/>
      <c r="G105" s="2"/>
      <c r="H105" s="2"/>
      <c r="I105" s="2"/>
      <c r="J105" s="2"/>
      <c r="K105" s="11"/>
      <c r="L105" s="2"/>
      <c r="M105" s="2"/>
      <c r="N105" s="2"/>
    </row>
    <row r="106" spans="2:14" ht="15.75" customHeight="1" x14ac:dyDescent="0.3">
      <c r="B106" s="2"/>
      <c r="C106" s="2"/>
      <c r="D106" s="2"/>
      <c r="E106" s="2"/>
      <c r="F106" s="2"/>
      <c r="G106" s="2"/>
      <c r="H106" s="2"/>
      <c r="I106" s="2"/>
      <c r="J106" s="2"/>
      <c r="K106" s="11"/>
      <c r="L106" s="2"/>
      <c r="M106" s="2"/>
      <c r="N106" s="2"/>
    </row>
    <row r="107" spans="2:14" ht="15.75" customHeight="1" x14ac:dyDescent="0.3">
      <c r="B107" s="2"/>
      <c r="C107" s="2"/>
      <c r="D107" s="2"/>
      <c r="E107" s="2"/>
      <c r="F107" s="2"/>
      <c r="G107" s="2"/>
      <c r="H107" s="2"/>
      <c r="I107" s="2"/>
      <c r="J107" s="2"/>
      <c r="K107" s="11"/>
      <c r="L107" s="2"/>
      <c r="M107" s="2"/>
      <c r="N107" s="2"/>
    </row>
    <row r="108" spans="2:14" ht="15.75" customHeight="1" x14ac:dyDescent="0.3">
      <c r="B108" s="2"/>
      <c r="C108" s="2"/>
      <c r="D108" s="2"/>
      <c r="E108" s="2"/>
      <c r="F108" s="2"/>
      <c r="G108" s="2"/>
      <c r="H108" s="2"/>
      <c r="I108" s="2"/>
      <c r="J108" s="2"/>
      <c r="K108" s="11"/>
      <c r="L108" s="2"/>
      <c r="M108" s="2"/>
      <c r="N108" s="2"/>
    </row>
    <row r="109" spans="2:14" ht="15.75" customHeight="1" x14ac:dyDescent="0.3">
      <c r="B109" s="2"/>
      <c r="C109" s="2"/>
      <c r="D109" s="2"/>
      <c r="E109" s="2"/>
      <c r="F109" s="2"/>
      <c r="G109" s="2"/>
      <c r="H109" s="2"/>
      <c r="I109" s="2"/>
      <c r="J109" s="2"/>
      <c r="K109" s="11"/>
      <c r="L109" s="2"/>
      <c r="M109" s="2"/>
      <c r="N109" s="2"/>
    </row>
    <row r="110" spans="2:14" ht="15.75" customHeight="1" x14ac:dyDescent="0.3">
      <c r="B110" s="2"/>
      <c r="C110" s="2"/>
      <c r="D110" s="2"/>
      <c r="E110" s="2"/>
      <c r="F110" s="2"/>
      <c r="G110" s="2"/>
      <c r="H110" s="2"/>
      <c r="I110" s="2"/>
      <c r="J110" s="2"/>
      <c r="K110" s="11"/>
      <c r="L110" s="2"/>
      <c r="M110" s="2"/>
      <c r="N110" s="2"/>
    </row>
    <row r="111" spans="2:14" ht="15.75" customHeight="1" x14ac:dyDescent="0.3">
      <c r="B111" s="2"/>
      <c r="C111" s="2"/>
      <c r="D111" s="2"/>
      <c r="E111" s="2"/>
      <c r="F111" s="2"/>
      <c r="G111" s="2"/>
      <c r="H111" s="2"/>
      <c r="I111" s="2"/>
      <c r="J111" s="2"/>
      <c r="K111" s="11"/>
      <c r="L111" s="2"/>
      <c r="M111" s="2"/>
      <c r="N111" s="2"/>
    </row>
    <row r="112" spans="2:14" ht="15.75" customHeight="1" x14ac:dyDescent="0.3">
      <c r="B112" s="2"/>
      <c r="C112" s="2"/>
      <c r="D112" s="2"/>
      <c r="E112" s="2"/>
      <c r="F112" s="2"/>
      <c r="G112" s="2"/>
      <c r="H112" s="2"/>
      <c r="I112" s="2"/>
      <c r="J112" s="2"/>
      <c r="K112" s="11"/>
      <c r="L112" s="2"/>
      <c r="M112" s="2"/>
      <c r="N112" s="2"/>
    </row>
    <row r="113" spans="2:14" ht="15.75" customHeight="1" x14ac:dyDescent="0.3">
      <c r="B113" s="2"/>
      <c r="C113" s="2"/>
      <c r="D113" s="2"/>
      <c r="E113" s="2"/>
      <c r="F113" s="2"/>
      <c r="G113" s="2"/>
      <c r="H113" s="2"/>
      <c r="I113" s="2"/>
      <c r="J113" s="2"/>
      <c r="K113" s="11"/>
      <c r="L113" s="2"/>
      <c r="M113" s="2"/>
      <c r="N113" s="2"/>
    </row>
    <row r="114" spans="2:14" ht="15.75" customHeight="1" x14ac:dyDescent="0.3">
      <c r="B114" s="2"/>
      <c r="C114" s="2"/>
      <c r="D114" s="2"/>
      <c r="E114" s="2"/>
      <c r="F114" s="2"/>
      <c r="G114" s="2"/>
      <c r="H114" s="2"/>
      <c r="I114" s="2"/>
      <c r="J114" s="2"/>
      <c r="K114" s="11"/>
      <c r="L114" s="2"/>
      <c r="M114" s="2"/>
      <c r="N114" s="2"/>
    </row>
    <row r="115" spans="2:14" ht="15.75" customHeight="1" x14ac:dyDescent="0.3">
      <c r="B115" s="2"/>
      <c r="C115" s="2"/>
      <c r="D115" s="2"/>
      <c r="E115" s="2"/>
      <c r="F115" s="2"/>
      <c r="G115" s="2"/>
      <c r="H115" s="2"/>
      <c r="I115" s="2"/>
      <c r="J115" s="2"/>
      <c r="K115" s="11"/>
      <c r="L115" s="2"/>
      <c r="M115" s="2"/>
      <c r="N115" s="2"/>
    </row>
    <row r="116" spans="2:14" ht="15.75" customHeight="1" x14ac:dyDescent="0.3">
      <c r="B116" s="2"/>
      <c r="C116" s="2"/>
      <c r="D116" s="2"/>
      <c r="E116" s="2"/>
      <c r="F116" s="2"/>
      <c r="G116" s="2"/>
      <c r="H116" s="2"/>
      <c r="I116" s="2"/>
      <c r="J116" s="2"/>
      <c r="K116" s="11"/>
      <c r="L116" s="2"/>
      <c r="M116" s="2"/>
      <c r="N116" s="2"/>
    </row>
    <row r="117" spans="2:14" ht="15.75" customHeight="1" x14ac:dyDescent="0.3">
      <c r="B117" s="2"/>
      <c r="C117" s="2"/>
      <c r="D117" s="2"/>
      <c r="E117" s="2"/>
      <c r="F117" s="2"/>
      <c r="G117" s="2"/>
      <c r="H117" s="2"/>
      <c r="I117" s="2"/>
      <c r="J117" s="2"/>
      <c r="K117" s="11"/>
      <c r="L117" s="2"/>
      <c r="M117" s="2"/>
      <c r="N117" s="2"/>
    </row>
    <row r="118" spans="2:14" ht="15.75" customHeight="1" x14ac:dyDescent="0.3">
      <c r="B118" s="2"/>
      <c r="C118" s="2"/>
      <c r="D118" s="2"/>
      <c r="E118" s="2"/>
      <c r="F118" s="2"/>
      <c r="G118" s="2"/>
      <c r="H118" s="2"/>
      <c r="I118" s="2"/>
      <c r="J118" s="2"/>
      <c r="K118" s="11"/>
      <c r="L118" s="2"/>
      <c r="M118" s="2"/>
      <c r="N118" s="2"/>
    </row>
    <row r="119" spans="2:14" ht="15.75" customHeight="1" x14ac:dyDescent="0.3">
      <c r="B119" s="2"/>
      <c r="C119" s="2"/>
      <c r="D119" s="2"/>
      <c r="E119" s="2"/>
      <c r="F119" s="2"/>
      <c r="G119" s="2"/>
      <c r="H119" s="2"/>
      <c r="I119" s="2"/>
      <c r="J119" s="2"/>
      <c r="K119" s="11"/>
      <c r="L119" s="2"/>
      <c r="M119" s="2"/>
      <c r="N119" s="2"/>
    </row>
    <row r="120" spans="2:14" ht="15.75" customHeight="1" x14ac:dyDescent="0.3">
      <c r="B120" s="2"/>
      <c r="C120" s="2"/>
      <c r="D120" s="2"/>
      <c r="E120" s="2"/>
      <c r="F120" s="2"/>
      <c r="G120" s="2"/>
      <c r="H120" s="2"/>
      <c r="I120" s="2"/>
      <c r="J120" s="2"/>
      <c r="K120" s="11"/>
      <c r="L120" s="2"/>
      <c r="M120" s="2"/>
      <c r="N120" s="2"/>
    </row>
    <row r="121" spans="2:14" ht="15.75" customHeight="1" x14ac:dyDescent="0.3">
      <c r="B121" s="2"/>
      <c r="C121" s="2"/>
      <c r="D121" s="2"/>
      <c r="E121" s="2"/>
      <c r="F121" s="2"/>
      <c r="G121" s="2"/>
      <c r="H121" s="2"/>
      <c r="I121" s="2"/>
      <c r="J121" s="2"/>
      <c r="L121" s="2"/>
      <c r="M121" s="2"/>
      <c r="N121" s="2"/>
    </row>
    <row r="122" spans="2:14" ht="15.75" customHeight="1" x14ac:dyDescent="0.3">
      <c r="B122" s="2"/>
      <c r="C122" s="2"/>
      <c r="D122" s="2"/>
      <c r="E122" s="2"/>
      <c r="F122" s="2"/>
      <c r="G122" s="2"/>
      <c r="H122" s="2"/>
      <c r="I122" s="2"/>
      <c r="J122" s="2"/>
      <c r="L122" s="2"/>
      <c r="M122" s="2"/>
      <c r="N122" s="2"/>
    </row>
    <row r="123" spans="2:14" ht="15.75" customHeight="1" x14ac:dyDescent="0.3">
      <c r="B123" s="2"/>
      <c r="C123" s="2"/>
      <c r="D123" s="2"/>
      <c r="E123" s="2"/>
      <c r="F123" s="2"/>
      <c r="G123" s="2"/>
      <c r="H123" s="2"/>
      <c r="I123" s="2"/>
      <c r="J123" s="2"/>
      <c r="L123" s="2"/>
      <c r="M123" s="2"/>
      <c r="N123" s="2"/>
    </row>
    <row r="124" spans="2:14" ht="15.75" customHeight="1" x14ac:dyDescent="0.3">
      <c r="B124" s="2"/>
      <c r="C124" s="2"/>
      <c r="D124" s="2"/>
      <c r="E124" s="2"/>
      <c r="F124" s="2"/>
      <c r="G124" s="2"/>
      <c r="H124" s="2"/>
      <c r="I124" s="2"/>
      <c r="J124" s="2"/>
      <c r="L124" s="2"/>
      <c r="M124" s="2"/>
      <c r="N124" s="2"/>
    </row>
    <row r="125" spans="2:14" ht="15.75" customHeight="1" x14ac:dyDescent="0.3">
      <c r="B125" s="2"/>
      <c r="C125" s="2"/>
      <c r="D125" s="2"/>
      <c r="E125" s="2"/>
      <c r="F125" s="2"/>
      <c r="G125" s="2"/>
      <c r="H125" s="2"/>
      <c r="I125" s="2"/>
      <c r="J125" s="2"/>
      <c r="K125" s="11"/>
      <c r="L125" s="2"/>
      <c r="M125" s="2"/>
      <c r="N125" s="2"/>
    </row>
    <row r="126" spans="2:14" ht="15.75" customHeight="1" x14ac:dyDescent="0.3">
      <c r="B126" s="2"/>
      <c r="C126" s="2"/>
      <c r="D126" s="2"/>
      <c r="E126" s="2"/>
      <c r="F126" s="2"/>
      <c r="G126" s="2"/>
      <c r="H126" s="2"/>
      <c r="I126" s="2"/>
      <c r="J126" s="2"/>
      <c r="K126" s="11"/>
      <c r="L126" s="2"/>
      <c r="M126" s="2"/>
      <c r="N126" s="2"/>
    </row>
    <row r="127" spans="2:14" ht="15.75" customHeight="1" x14ac:dyDescent="0.3">
      <c r="B127" s="2"/>
      <c r="C127" s="2"/>
      <c r="D127" s="2"/>
      <c r="E127" s="2"/>
      <c r="F127" s="2"/>
      <c r="G127" s="2"/>
      <c r="H127" s="2"/>
      <c r="I127" s="2"/>
      <c r="J127" s="2"/>
      <c r="K127" s="11"/>
      <c r="L127" s="2"/>
      <c r="M127" s="2"/>
      <c r="N127" s="2"/>
    </row>
    <row r="128" spans="2:14" ht="15.75" customHeight="1" x14ac:dyDescent="0.3">
      <c r="B128" s="2"/>
      <c r="C128" s="2"/>
      <c r="D128" s="2"/>
      <c r="E128" s="2"/>
      <c r="F128" s="2"/>
      <c r="G128" s="2"/>
      <c r="H128" s="2"/>
      <c r="I128" s="2"/>
      <c r="J128" s="2"/>
      <c r="K128" s="11"/>
      <c r="L128" s="2"/>
      <c r="M128" s="2"/>
      <c r="N128" s="2"/>
    </row>
    <row r="129" spans="2:25" ht="15.75" customHeight="1" x14ac:dyDescent="0.3">
      <c r="B129" s="2"/>
      <c r="C129" s="2"/>
      <c r="D129" s="2"/>
      <c r="E129" s="2"/>
      <c r="F129" s="2"/>
      <c r="G129" s="2"/>
      <c r="H129" s="2"/>
      <c r="I129" s="2"/>
      <c r="J129" s="2"/>
      <c r="K129" s="11"/>
      <c r="L129" s="2"/>
      <c r="M129" s="2"/>
      <c r="N129" s="2"/>
    </row>
    <row r="130" spans="2:25" ht="15.75" customHeight="1" x14ac:dyDescent="0.3">
      <c r="B130" s="2"/>
      <c r="C130" s="2"/>
      <c r="D130" s="2"/>
      <c r="E130" s="2"/>
      <c r="F130" s="2"/>
      <c r="G130" s="2"/>
      <c r="H130" s="2"/>
      <c r="I130" s="2"/>
      <c r="J130" s="2"/>
      <c r="K130" s="11"/>
      <c r="L130" s="2"/>
      <c r="M130" s="2"/>
      <c r="N130" s="2"/>
    </row>
    <row r="131" spans="2:25" ht="15.75" customHeight="1" x14ac:dyDescent="0.3">
      <c r="B131" s="2"/>
      <c r="C131" s="2"/>
      <c r="D131" s="2"/>
      <c r="E131" s="2"/>
      <c r="F131" s="2"/>
      <c r="G131" s="2"/>
      <c r="H131" s="2"/>
      <c r="I131" s="2"/>
      <c r="J131" s="2"/>
      <c r="K131" s="11"/>
      <c r="L131" s="2"/>
      <c r="M131" s="2"/>
      <c r="N131" s="2"/>
    </row>
    <row r="132" spans="2:25" ht="15.75" customHeight="1" x14ac:dyDescent="0.3">
      <c r="B132" s="2"/>
      <c r="C132" s="2"/>
      <c r="D132" s="2"/>
      <c r="E132" s="2"/>
      <c r="F132" s="2"/>
      <c r="G132" s="2"/>
      <c r="H132" s="2"/>
      <c r="I132" s="2"/>
      <c r="J132" s="2"/>
      <c r="K132" s="11"/>
      <c r="L132" s="2"/>
      <c r="M132" s="2"/>
      <c r="N132" s="2"/>
    </row>
    <row r="133" spans="2:25" ht="15.75" customHeight="1" x14ac:dyDescent="0.3">
      <c r="B133" s="2"/>
      <c r="C133" s="2"/>
      <c r="D133" s="2"/>
      <c r="E133" s="2"/>
      <c r="F133" s="2"/>
      <c r="G133" s="2"/>
      <c r="H133" s="2"/>
      <c r="I133" s="2"/>
      <c r="J133" s="2"/>
      <c r="K133" s="11"/>
      <c r="L133" s="2"/>
      <c r="M133" s="2"/>
      <c r="N133" s="2"/>
    </row>
    <row r="134" spans="2:25" ht="15.75" customHeight="1" x14ac:dyDescent="0.3">
      <c r="B134" s="2"/>
      <c r="C134" s="2"/>
      <c r="D134" s="2"/>
      <c r="E134" s="2"/>
      <c r="F134" s="2"/>
      <c r="G134" s="2"/>
      <c r="H134" s="2"/>
      <c r="I134" s="2"/>
      <c r="J134" s="2"/>
      <c r="K134" s="11"/>
      <c r="L134" s="2"/>
      <c r="M134" s="2"/>
      <c r="N134" s="2"/>
    </row>
    <row r="135" spans="2:25" ht="15.75" customHeight="1" x14ac:dyDescent="0.3">
      <c r="B135" s="2"/>
      <c r="C135" s="2"/>
      <c r="D135" s="2"/>
      <c r="E135" s="2"/>
      <c r="F135" s="2"/>
      <c r="G135" s="2"/>
      <c r="H135" s="2"/>
      <c r="I135" s="2"/>
      <c r="J135" s="2"/>
      <c r="K135" s="11"/>
      <c r="L135" s="2"/>
      <c r="M135" s="2"/>
      <c r="N135" s="2"/>
    </row>
    <row r="136" spans="2:25" ht="15.75" customHeight="1" x14ac:dyDescent="0.3">
      <c r="B136" s="2"/>
      <c r="C136" s="2"/>
      <c r="D136" s="2"/>
      <c r="E136" s="2"/>
      <c r="F136" s="2"/>
      <c r="G136" s="2"/>
      <c r="H136" s="2"/>
      <c r="I136" s="2"/>
      <c r="J136" s="2"/>
      <c r="K136" s="11"/>
      <c r="L136" s="2"/>
      <c r="M136" s="2"/>
      <c r="N136" s="2"/>
    </row>
    <row r="137" spans="2:25" ht="15.75" customHeight="1" x14ac:dyDescent="0.3">
      <c r="B137" s="2"/>
      <c r="C137" s="2"/>
      <c r="D137" s="2"/>
      <c r="E137" s="2"/>
      <c r="F137" s="2"/>
      <c r="G137" s="2"/>
      <c r="H137" s="2"/>
      <c r="I137" s="2"/>
      <c r="J137" s="2"/>
      <c r="K137" s="11"/>
      <c r="L137" s="2"/>
      <c r="M137" s="2"/>
      <c r="N137" s="2"/>
    </row>
    <row r="138" spans="2:25" ht="15.75" customHeight="1" x14ac:dyDescent="0.3">
      <c r="B138" s="2"/>
      <c r="C138" s="2"/>
      <c r="D138" s="2"/>
      <c r="E138" s="2"/>
      <c r="F138" s="2"/>
      <c r="G138" s="2"/>
      <c r="H138" s="2"/>
      <c r="I138" s="2"/>
      <c r="J138" s="2"/>
      <c r="K138" s="11"/>
      <c r="L138" s="2"/>
      <c r="M138" s="2"/>
      <c r="N138" s="2"/>
    </row>
    <row r="139" spans="2:25" ht="15.75" customHeight="1" x14ac:dyDescent="0.3">
      <c r="B139" s="2"/>
      <c r="C139" s="2"/>
      <c r="D139" s="2"/>
      <c r="E139" s="2"/>
      <c r="F139" s="2"/>
      <c r="G139" s="2"/>
      <c r="H139" s="2"/>
      <c r="I139" s="2"/>
      <c r="J139" s="2"/>
      <c r="K139" s="11"/>
      <c r="L139" s="2"/>
      <c r="M139" s="2"/>
      <c r="N139" s="2"/>
      <c r="O139" s="2"/>
    </row>
    <row r="140" spans="2:25" ht="15.75" customHeight="1" x14ac:dyDescent="0.3">
      <c r="B140" s="2"/>
      <c r="C140" s="2"/>
      <c r="D140" s="2"/>
      <c r="E140" s="2"/>
      <c r="F140" s="2"/>
      <c r="G140" s="2"/>
      <c r="H140" s="2"/>
      <c r="I140" s="2"/>
      <c r="J140" s="2"/>
      <c r="K140" s="11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2:25" ht="15.75" customHeight="1" x14ac:dyDescent="0.3">
      <c r="B141" s="2"/>
      <c r="C141" s="2"/>
      <c r="D141" s="2"/>
      <c r="E141" s="2"/>
      <c r="F141" s="2"/>
      <c r="G141" s="2"/>
      <c r="H141" s="2"/>
      <c r="I141" s="2"/>
      <c r="J141" s="2"/>
      <c r="K141" s="11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2:25" ht="15.75" customHeight="1" x14ac:dyDescent="0.3">
      <c r="B142" s="2"/>
      <c r="C142" s="2"/>
      <c r="D142" s="2"/>
      <c r="E142" s="2"/>
      <c r="F142" s="2"/>
      <c r="G142" s="2"/>
      <c r="H142" s="2"/>
      <c r="I142" s="2"/>
      <c r="J142" s="2"/>
      <c r="K142" s="11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2:25" ht="15.75" customHeight="1" x14ac:dyDescent="0.3">
      <c r="B143" s="2"/>
      <c r="C143" s="2"/>
      <c r="D143" s="2"/>
      <c r="E143" s="2"/>
      <c r="F143" s="2"/>
      <c r="G143" s="2"/>
      <c r="H143" s="2"/>
      <c r="I143" s="2"/>
      <c r="J143" s="2"/>
      <c r="K143" s="11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2:25" ht="15.75" customHeight="1" x14ac:dyDescent="0.3">
      <c r="B144" s="2"/>
      <c r="C144" s="2"/>
      <c r="D144" s="2"/>
      <c r="E144" s="2"/>
      <c r="F144" s="2"/>
      <c r="G144" s="2"/>
      <c r="H144" s="2"/>
      <c r="I144" s="2"/>
      <c r="J144" s="2"/>
      <c r="K144" s="11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2:28" ht="15.75" customHeight="1" x14ac:dyDescent="0.3">
      <c r="B145" s="2"/>
      <c r="C145" s="2"/>
      <c r="D145" s="2"/>
      <c r="E145" s="2"/>
      <c r="F145" s="2"/>
      <c r="G145" s="2"/>
      <c r="H145" s="2"/>
      <c r="I145" s="2"/>
      <c r="J145" s="2"/>
      <c r="K145" s="11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2:28" ht="15.75" customHeight="1" x14ac:dyDescent="0.3">
      <c r="B146" s="2"/>
      <c r="C146" s="2"/>
      <c r="D146" s="2"/>
      <c r="E146" s="2"/>
      <c r="F146" s="2"/>
      <c r="G146" s="2"/>
      <c r="H146" s="2"/>
      <c r="I146" s="2"/>
      <c r="J146" s="2"/>
      <c r="K146" s="11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2:28" ht="15.75" customHeight="1" x14ac:dyDescent="0.3">
      <c r="B147" s="2"/>
      <c r="C147" s="2"/>
      <c r="D147" s="2"/>
      <c r="E147" s="2"/>
      <c r="F147" s="2"/>
      <c r="G147" s="2"/>
      <c r="H147" s="2"/>
      <c r="I147" s="2"/>
      <c r="J147" s="2"/>
      <c r="K147" s="11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2:28" ht="15.75" customHeight="1" x14ac:dyDescent="0.3">
      <c r="B148" s="2"/>
      <c r="C148" s="2"/>
      <c r="D148" s="2"/>
      <c r="E148" s="2"/>
      <c r="F148" s="2"/>
      <c r="G148" s="2"/>
      <c r="H148" s="2"/>
      <c r="I148" s="2"/>
      <c r="J148" s="2"/>
      <c r="K148" s="11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2:28" ht="15.75" customHeight="1" x14ac:dyDescent="0.3">
      <c r="B149" s="2"/>
      <c r="C149" s="2"/>
      <c r="D149" s="2"/>
      <c r="E149" s="2"/>
      <c r="F149" s="2"/>
      <c r="G149" s="2"/>
      <c r="H149" s="2"/>
      <c r="I149" s="2"/>
      <c r="J149" s="2"/>
      <c r="K149" s="11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2:28" ht="15.75" customHeight="1" x14ac:dyDescent="0.3">
      <c r="B150" s="2"/>
      <c r="C150" s="2"/>
      <c r="D150" s="2"/>
      <c r="E150" s="2"/>
      <c r="F150" s="2"/>
      <c r="G150" s="2"/>
      <c r="H150" s="2"/>
      <c r="I150" s="2"/>
      <c r="J150" s="2"/>
      <c r="K150" s="11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2:28" ht="15.75" customHeight="1" x14ac:dyDescent="0.3">
      <c r="B151" s="2"/>
      <c r="C151" s="2"/>
      <c r="D151" s="2"/>
      <c r="E151" s="2"/>
      <c r="F151" s="2"/>
      <c r="G151" s="2"/>
      <c r="H151" s="2"/>
      <c r="I151" s="2"/>
      <c r="J151" s="2"/>
      <c r="K151" s="11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2:28" ht="15.75" customHeight="1" x14ac:dyDescent="0.3">
      <c r="B152" s="2"/>
      <c r="C152" s="2"/>
      <c r="D152" s="2"/>
      <c r="E152" s="2"/>
      <c r="F152" s="2"/>
      <c r="G152" s="2"/>
      <c r="H152" s="2"/>
      <c r="I152" s="2"/>
      <c r="J152" s="2"/>
      <c r="K152" s="11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2:28" ht="15.75" customHeight="1" x14ac:dyDescent="0.3">
      <c r="B153" s="2"/>
      <c r="C153" s="2"/>
      <c r="D153" s="2"/>
      <c r="E153" s="2"/>
      <c r="F153" s="2"/>
      <c r="G153" s="2"/>
      <c r="H153" s="2"/>
      <c r="I153" s="2"/>
      <c r="J153" s="2"/>
      <c r="K153" s="11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2:28" ht="15.75" customHeight="1" x14ac:dyDescent="0.3">
      <c r="B154" s="2"/>
      <c r="C154" s="2"/>
      <c r="D154" s="2"/>
      <c r="E154" s="2"/>
      <c r="F154" s="2"/>
      <c r="G154" s="2"/>
      <c r="H154" s="2"/>
      <c r="I154" s="2"/>
      <c r="J154" s="2"/>
      <c r="K154" s="11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2:28" ht="15.75" customHeight="1" x14ac:dyDescent="0.3">
      <c r="B155" s="2"/>
      <c r="C155" s="2"/>
      <c r="D155" s="2"/>
      <c r="E155" s="2"/>
      <c r="F155" s="2"/>
      <c r="G155" s="2"/>
      <c r="H155" s="2"/>
      <c r="I155" s="2"/>
      <c r="J155" s="2"/>
      <c r="K155" s="11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2:28" ht="15.75" customHeight="1" x14ac:dyDescent="0.3">
      <c r="B156" s="2"/>
      <c r="C156" s="2"/>
      <c r="D156" s="2"/>
      <c r="E156" s="2"/>
      <c r="F156" s="2"/>
      <c r="G156" s="2"/>
      <c r="H156" s="2"/>
      <c r="I156" s="2"/>
      <c r="J156" s="2"/>
      <c r="K156" s="11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2:28" ht="15.75" customHeight="1" x14ac:dyDescent="0.3">
      <c r="B157" s="2"/>
      <c r="C157" s="2"/>
      <c r="D157" s="2"/>
      <c r="E157" s="2"/>
      <c r="F157" s="2"/>
      <c r="G157" s="2"/>
      <c r="H157" s="2"/>
      <c r="I157" s="2"/>
      <c r="J157" s="2"/>
      <c r="K157" s="11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2:28" ht="15.75" customHeight="1" x14ac:dyDescent="0.3">
      <c r="B158" s="2"/>
      <c r="C158" s="2"/>
      <c r="D158" s="2"/>
      <c r="E158" s="2"/>
      <c r="F158" s="2"/>
      <c r="G158" s="2"/>
      <c r="H158" s="2"/>
      <c r="I158" s="2"/>
      <c r="J158" s="2"/>
      <c r="K158" s="11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2:28" ht="15.75" customHeight="1" x14ac:dyDescent="0.3">
      <c r="B159" s="2"/>
      <c r="C159" s="2"/>
      <c r="D159" s="2"/>
      <c r="E159" s="2"/>
      <c r="F159" s="2"/>
      <c r="G159" s="2"/>
      <c r="H159" s="2"/>
      <c r="I159" s="2"/>
      <c r="J159" s="2"/>
      <c r="K159" s="11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2:28" ht="15.75" customHeight="1" x14ac:dyDescent="0.3">
      <c r="B160" s="2"/>
      <c r="C160" s="2"/>
      <c r="D160" s="2"/>
      <c r="E160" s="2"/>
      <c r="F160" s="2"/>
      <c r="G160" s="2"/>
      <c r="H160" s="2"/>
      <c r="I160" s="2"/>
      <c r="J160" s="2"/>
      <c r="K160" s="11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2:28" ht="15.75" customHeight="1" x14ac:dyDescent="0.3">
      <c r="B161" s="2"/>
      <c r="C161" s="2"/>
      <c r="D161" s="2"/>
      <c r="E161" s="2"/>
      <c r="F161" s="2"/>
      <c r="G161" s="2"/>
      <c r="H161" s="2"/>
      <c r="I161" s="2"/>
      <c r="J161" s="2"/>
      <c r="K161" s="11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2:28" ht="15.75" customHeight="1" x14ac:dyDescent="0.3">
      <c r="B162" s="2"/>
      <c r="C162" s="2"/>
      <c r="D162" s="2"/>
      <c r="E162" s="2"/>
      <c r="F162" s="2"/>
      <c r="G162" s="2"/>
      <c r="H162" s="2"/>
      <c r="I162" s="2"/>
      <c r="J162" s="2"/>
      <c r="K162" s="11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2:28" ht="15.75" customHeight="1" x14ac:dyDescent="0.3">
      <c r="B163" s="2"/>
      <c r="C163" s="2"/>
      <c r="D163" s="2"/>
      <c r="E163" s="2"/>
      <c r="F163" s="2"/>
      <c r="G163" s="2"/>
      <c r="H163" s="2"/>
      <c r="I163" s="2"/>
      <c r="J163" s="2"/>
      <c r="K163" s="11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2:28" ht="15.75" customHeight="1" x14ac:dyDescent="0.3">
      <c r="B164" s="2"/>
      <c r="C164" s="2"/>
      <c r="D164" s="2"/>
      <c r="E164" s="2"/>
      <c r="F164" s="2"/>
      <c r="G164" s="2"/>
      <c r="H164" s="2"/>
      <c r="I164" s="2"/>
      <c r="J164" s="2"/>
      <c r="K164" s="11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2:28" ht="15.75" customHeight="1" x14ac:dyDescent="0.3">
      <c r="B165" s="2"/>
      <c r="C165" s="2"/>
      <c r="D165" s="2"/>
      <c r="E165" s="2"/>
      <c r="F165" s="2"/>
      <c r="G165" s="2"/>
      <c r="H165" s="2"/>
      <c r="I165" s="2"/>
      <c r="J165" s="2"/>
      <c r="K165" s="11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2:28" ht="15.75" customHeight="1" x14ac:dyDescent="0.3">
      <c r="B166" s="2"/>
      <c r="C166" s="2"/>
      <c r="D166" s="2"/>
      <c r="E166" s="2"/>
      <c r="F166" s="2"/>
      <c r="G166" s="2"/>
      <c r="H166" s="2"/>
      <c r="I166" s="2"/>
      <c r="J166" s="2"/>
      <c r="K166" s="11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2:28" ht="15.75" customHeight="1" x14ac:dyDescent="0.3">
      <c r="B167" s="2"/>
      <c r="C167" s="2"/>
      <c r="D167" s="2"/>
      <c r="E167" s="2"/>
      <c r="F167" s="2"/>
      <c r="G167" s="2"/>
      <c r="H167" s="2"/>
      <c r="I167" s="2"/>
      <c r="J167" s="2"/>
      <c r="K167" s="11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2:28" ht="15.75" customHeight="1" x14ac:dyDescent="0.3">
      <c r="B168" s="2"/>
      <c r="C168" s="2"/>
      <c r="D168" s="2"/>
      <c r="E168" s="2"/>
      <c r="F168" s="2"/>
      <c r="G168" s="2"/>
      <c r="H168" s="2"/>
      <c r="I168" s="2"/>
      <c r="J168" s="2"/>
      <c r="K168" s="11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2:28" ht="15.75" customHeight="1" x14ac:dyDescent="0.3">
      <c r="B169" s="2"/>
      <c r="C169" s="2"/>
      <c r="D169" s="2"/>
      <c r="E169" s="2"/>
      <c r="F169" s="2"/>
      <c r="G169" s="2"/>
      <c r="H169" s="2"/>
      <c r="I169" s="2"/>
      <c r="J169" s="2"/>
      <c r="K169" s="11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2:28" ht="15.75" customHeight="1" x14ac:dyDescent="0.3">
      <c r="B170" s="2"/>
      <c r="C170" s="2"/>
      <c r="D170" s="2"/>
      <c r="E170" s="2"/>
      <c r="F170" s="2"/>
      <c r="G170" s="2"/>
      <c r="H170" s="2"/>
      <c r="I170" s="2"/>
      <c r="J170" s="2"/>
      <c r="K170" s="11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2:28" ht="15.75" customHeight="1" x14ac:dyDescent="0.3">
      <c r="B171" s="2"/>
      <c r="C171" s="2"/>
      <c r="D171" s="2"/>
      <c r="E171" s="2"/>
      <c r="F171" s="2"/>
      <c r="G171" s="2"/>
      <c r="H171" s="2"/>
      <c r="I171" s="2"/>
      <c r="J171" s="2"/>
      <c r="K171" s="11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2:28" ht="15.75" customHeight="1" x14ac:dyDescent="0.3">
      <c r="B172" s="2"/>
      <c r="C172" s="2"/>
      <c r="D172" s="2"/>
      <c r="E172" s="2"/>
      <c r="F172" s="2"/>
      <c r="G172" s="2"/>
      <c r="H172" s="2"/>
      <c r="I172" s="2"/>
      <c r="J172" s="2"/>
      <c r="K172" s="11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2:28" ht="15.75" customHeight="1" x14ac:dyDescent="0.3">
      <c r="B173" s="2"/>
      <c r="C173" s="2"/>
      <c r="D173" s="2"/>
      <c r="E173" s="2"/>
      <c r="F173" s="2"/>
      <c r="G173" s="2"/>
      <c r="H173" s="2"/>
      <c r="I173" s="2"/>
      <c r="J173" s="2"/>
      <c r="K173" s="11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2:28" ht="15.75" customHeight="1" x14ac:dyDescent="0.3">
      <c r="B174" s="2"/>
      <c r="C174" s="2"/>
      <c r="D174" s="2"/>
      <c r="E174" s="2"/>
      <c r="F174" s="2"/>
      <c r="G174" s="2"/>
      <c r="H174" s="2"/>
      <c r="I174" s="2"/>
      <c r="J174" s="2"/>
      <c r="K174" s="11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2:28" ht="15.75" customHeight="1" x14ac:dyDescent="0.3">
      <c r="B175" s="2"/>
      <c r="C175" s="2"/>
      <c r="D175" s="2"/>
      <c r="E175" s="2"/>
      <c r="F175" s="2"/>
      <c r="G175" s="2"/>
      <c r="H175" s="2"/>
      <c r="I175" s="2"/>
      <c r="J175" s="2"/>
      <c r="K175" s="11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2:28" ht="15.75" customHeight="1" x14ac:dyDescent="0.3">
      <c r="B176" s="2"/>
      <c r="C176" s="2"/>
      <c r="D176" s="2"/>
      <c r="E176" s="2"/>
      <c r="F176" s="2"/>
      <c r="G176" s="2"/>
      <c r="H176" s="2"/>
      <c r="I176" s="2"/>
      <c r="J176" s="2"/>
      <c r="K176" s="11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2:28" ht="15.75" customHeight="1" x14ac:dyDescent="0.3">
      <c r="B177" s="2"/>
      <c r="C177" s="2"/>
      <c r="D177" s="2"/>
      <c r="E177" s="2"/>
      <c r="F177" s="2"/>
      <c r="G177" s="2"/>
      <c r="H177" s="2"/>
      <c r="I177" s="2"/>
      <c r="J177" s="2"/>
      <c r="K177" s="11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2:28" ht="15.75" customHeight="1" x14ac:dyDescent="0.3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2:28" ht="15.75" customHeight="1" x14ac:dyDescent="0.3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2:28" ht="15.75" customHeight="1" x14ac:dyDescent="0.3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2:28" ht="15.75" customHeight="1" x14ac:dyDescent="0.3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2:28" ht="15.75" customHeight="1" x14ac:dyDescent="0.3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2:28" ht="15.75" customHeight="1" x14ac:dyDescent="0.3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2:28" ht="15.75" customHeight="1" x14ac:dyDescent="0.3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2:28" ht="15.75" customHeight="1" x14ac:dyDescent="0.3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2:28" ht="15.75" customHeight="1" x14ac:dyDescent="0.3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2:28" ht="15.75" customHeight="1" x14ac:dyDescent="0.3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2:28" ht="15.75" customHeight="1" x14ac:dyDescent="0.3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2:28" ht="15.75" customHeight="1" x14ac:dyDescent="0.3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2:28" ht="15.75" customHeight="1" x14ac:dyDescent="0.3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2:28" ht="15.75" customHeight="1" x14ac:dyDescent="0.3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2:28" ht="15.75" customHeight="1" x14ac:dyDescent="0.3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2:28" ht="15.75" customHeight="1" x14ac:dyDescent="0.3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2:28" ht="15.75" customHeight="1" x14ac:dyDescent="0.3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2:28" ht="15.75" customHeight="1" x14ac:dyDescent="0.3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2:28" ht="15.75" customHeight="1" x14ac:dyDescent="0.3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2:28" ht="15.75" customHeight="1" x14ac:dyDescent="0.3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2:28" ht="15.75" customHeight="1" x14ac:dyDescent="0.3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2:28" ht="15.75" customHeight="1" x14ac:dyDescent="0.3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2:28" ht="15.75" customHeight="1" x14ac:dyDescent="0.3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2:28" ht="15.75" customHeight="1" x14ac:dyDescent="0.3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2:28" ht="15.75" customHeight="1" x14ac:dyDescent="0.3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2:28" ht="15.75" customHeight="1" x14ac:dyDescent="0.3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2:28" ht="15.75" customHeight="1" x14ac:dyDescent="0.3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2:28" ht="15.75" customHeight="1" x14ac:dyDescent="0.3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2:28" ht="15.75" customHeight="1" x14ac:dyDescent="0.3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2:28" ht="15.75" customHeight="1" x14ac:dyDescent="0.3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2:28" ht="15.75" customHeight="1" x14ac:dyDescent="0.3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2:28" ht="15.75" customHeight="1" x14ac:dyDescent="0.3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2:28" ht="15.75" customHeight="1" x14ac:dyDescent="0.3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2:28" ht="15.75" customHeight="1" x14ac:dyDescent="0.3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2:28" ht="15.75" customHeight="1" x14ac:dyDescent="0.3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2:28" ht="15.75" customHeight="1" x14ac:dyDescent="0.3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2:28" ht="15.75" customHeight="1" x14ac:dyDescent="0.3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2:28" ht="15.75" customHeight="1" x14ac:dyDescent="0.3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2:28" ht="15.75" customHeight="1" x14ac:dyDescent="0.3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2:28" ht="15.75" customHeight="1" x14ac:dyDescent="0.3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2:28" ht="15.75" customHeight="1" x14ac:dyDescent="0.3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2:28" ht="15.75" customHeight="1" x14ac:dyDescent="0.3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2:28" ht="15.75" customHeight="1" x14ac:dyDescent="0.3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2:28" ht="15.75" customHeight="1" x14ac:dyDescent="0.3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2:28" ht="15.75" customHeight="1" x14ac:dyDescent="0.3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2:28" ht="15.75" customHeight="1" x14ac:dyDescent="0.3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2:28" ht="15.75" customHeight="1" x14ac:dyDescent="0.3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2:28" ht="15.75" customHeight="1" x14ac:dyDescent="0.3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2:28" ht="15.75" customHeight="1" x14ac:dyDescent="0.3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2:28" ht="15.75" customHeight="1" x14ac:dyDescent="0.3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2:28" ht="15.75" customHeight="1" x14ac:dyDescent="0.3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2:28" ht="15.75" customHeight="1" x14ac:dyDescent="0.3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2:28" ht="15.75" customHeight="1" x14ac:dyDescent="0.3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2:28" ht="15.75" customHeight="1" x14ac:dyDescent="0.3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2:28" ht="15.75" customHeight="1" x14ac:dyDescent="0.3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2:28" ht="15.75" customHeight="1" x14ac:dyDescent="0.3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2:28" ht="15.75" customHeight="1" x14ac:dyDescent="0.3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2:28" ht="15.75" customHeight="1" x14ac:dyDescent="0.3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2:28" ht="15.75" customHeight="1" x14ac:dyDescent="0.3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2:28" ht="15.75" customHeight="1" x14ac:dyDescent="0.3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2:28" ht="15.75" customHeight="1" x14ac:dyDescent="0.3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2:28" ht="15.75" customHeight="1" x14ac:dyDescent="0.3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2:28" ht="15.75" customHeight="1" x14ac:dyDescent="0.3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2:28" ht="15.75" customHeight="1" x14ac:dyDescent="0.3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2:28" ht="15.75" customHeight="1" x14ac:dyDescent="0.3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2:28" ht="15.75" customHeight="1" x14ac:dyDescent="0.3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Z243" s="2"/>
      <c r="AA243" s="2"/>
      <c r="AB243" s="2"/>
    </row>
    <row r="244" spans="2:28" ht="15.75" customHeight="1" x14ac:dyDescent="0.3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Z244" s="2"/>
      <c r="AA244" s="2"/>
      <c r="AB244" s="2"/>
    </row>
    <row r="245" spans="2:28" ht="15.75" customHeight="1" x14ac:dyDescent="0.3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Z245" s="2"/>
      <c r="AA245" s="2"/>
      <c r="AB245" s="2"/>
    </row>
    <row r="246" spans="2:28" ht="15.75" customHeight="1" x14ac:dyDescent="0.3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Z246" s="2"/>
      <c r="AA246" s="2"/>
      <c r="AB246" s="2"/>
    </row>
    <row r="247" spans="2:28" ht="15.75" customHeight="1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Z247" s="2"/>
      <c r="AA247" s="2"/>
      <c r="AB247" s="2"/>
    </row>
    <row r="248" spans="2:28" ht="15.75" customHeight="1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Z248" s="2"/>
      <c r="AA248" s="2"/>
      <c r="AB248" s="2"/>
    </row>
    <row r="249" spans="2:28" ht="15.75" customHeight="1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Z249" s="2"/>
      <c r="AA249" s="2"/>
      <c r="AB249" s="2"/>
    </row>
    <row r="250" spans="2:28" ht="15.75" customHeight="1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Z250" s="2"/>
      <c r="AA250" s="2"/>
      <c r="AB250" s="2"/>
    </row>
    <row r="251" spans="2:28" ht="15.75" customHeight="1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Z251" s="2"/>
      <c r="AA251" s="2"/>
      <c r="AB251" s="2"/>
    </row>
    <row r="252" spans="2:28" ht="15.75" customHeight="1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Z252" s="2"/>
      <c r="AA252" s="2"/>
      <c r="AB252" s="2"/>
    </row>
    <row r="253" spans="2:28" ht="15.75" customHeight="1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Z253" s="2"/>
      <c r="AA253" s="2"/>
      <c r="AB253" s="2"/>
    </row>
    <row r="254" spans="2:28" ht="15.75" customHeight="1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2:28" ht="15.75" customHeight="1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2:28" ht="15.75" customHeight="1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2:14" ht="15.75" customHeight="1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2:14" ht="15.75" customHeight="1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2:14" ht="15.75" customHeight="1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2:14" ht="15.75" customHeight="1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2:14" ht="15.75" customHeight="1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2:14" ht="15.75" customHeight="1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2:14" ht="15.75" customHeight="1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2:14" ht="15.75" customHeight="1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2:14" ht="15.75" customHeight="1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2:14" ht="15.75" customHeight="1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2:14" ht="15.75" customHeight="1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2:14" ht="15.75" customHeight="1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2:14" ht="15.75" customHeight="1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2:14" ht="15.75" customHeight="1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2:14" ht="15.75" customHeight="1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2:14" ht="15.75" customHeight="1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2:14" ht="15.75" customHeight="1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2:14" ht="15.75" customHeight="1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2:14" ht="15.75" customHeight="1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2:14" ht="15.75" customHeight="1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2:14" ht="15.75" customHeight="1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2:14" ht="15.75" customHeight="1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2:14" ht="15.75" customHeight="1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2:14" ht="15.75" customHeight="1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2:14" ht="15.75" customHeight="1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2:14" ht="15.75" customHeight="1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2:14" ht="15.75" customHeight="1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2:14" ht="15.75" customHeight="1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2:14" ht="15.75" customHeight="1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2:14" ht="15.75" customHeight="1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2:14" ht="15.75" customHeight="1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2:14" ht="15.75" customHeight="1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2:14" ht="15.75" customHeight="1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2:14" ht="15.75" customHeight="1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2:14" ht="15.75" customHeight="1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2:14" ht="15.75" customHeight="1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2:14" ht="15.75" customHeight="1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2:14" ht="15.75" customHeight="1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2:14" ht="15.75" customHeight="1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2:14" ht="15.75" customHeight="1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2:14" ht="15.75" customHeight="1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2:14" ht="15.75" customHeight="1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2:14" ht="15.75" customHeight="1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2:14" ht="15.75" customHeight="1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2:14" ht="15.75" customHeight="1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2:14" ht="15.75" customHeight="1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2:14" ht="15.75" customHeight="1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2:14" ht="15.75" customHeight="1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2:14" ht="15.75" customHeight="1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2:14" ht="15.75" customHeight="1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2:14" ht="15.75" customHeight="1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2:14" ht="15.75" customHeight="1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2:14" ht="15.75" customHeight="1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2:14" ht="15.75" customHeight="1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2:14" ht="15.75" customHeight="1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2:14" ht="15.75" customHeight="1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2:14" ht="15.75" customHeight="1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2:14" ht="15.75" customHeight="1" x14ac:dyDescent="0.3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2:14" ht="15.75" customHeight="1" x14ac:dyDescent="0.3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2:14" ht="15.75" customHeight="1" x14ac:dyDescent="0.3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2:14" ht="15.75" customHeight="1" x14ac:dyDescent="0.3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2:14" ht="15.75" customHeight="1" x14ac:dyDescent="0.3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2:14" ht="15.75" customHeight="1" x14ac:dyDescent="0.3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2:14" ht="15.75" customHeight="1" x14ac:dyDescent="0.3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2:14" ht="15.75" customHeight="1" x14ac:dyDescent="0.3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2:14" ht="15.75" customHeight="1" x14ac:dyDescent="0.3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2:14" ht="15.75" customHeight="1" x14ac:dyDescent="0.3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2:14" ht="15.75" customHeight="1" x14ac:dyDescent="0.3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2:14" ht="15.75" customHeight="1" x14ac:dyDescent="0.3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2:14" ht="15.75" customHeight="1" x14ac:dyDescent="0.3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2:14" ht="15.75" customHeight="1" x14ac:dyDescent="0.3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2:14" ht="15.75" customHeight="1" x14ac:dyDescent="0.3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2:14" ht="15.75" customHeight="1" x14ac:dyDescent="0.3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2:14" ht="15.75" customHeight="1" x14ac:dyDescent="0.3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2:14" ht="15.75" customHeight="1" x14ac:dyDescent="0.3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2:14" ht="15.75" customHeight="1" x14ac:dyDescent="0.3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2:14" ht="15.75" customHeight="1" x14ac:dyDescent="0.3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2:14" ht="15.75" customHeight="1" x14ac:dyDescent="0.3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2:14" ht="15.75" customHeight="1" x14ac:dyDescent="0.3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2:14" ht="15.75" customHeight="1" x14ac:dyDescent="0.3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2:14" ht="15.75" customHeight="1" x14ac:dyDescent="0.3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2:14" ht="15.75" customHeight="1" x14ac:dyDescent="0.3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2:14" ht="15.75" customHeight="1" x14ac:dyDescent="0.3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2:14" ht="15.75" customHeight="1" x14ac:dyDescent="0.3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2:14" ht="15.75" customHeight="1" x14ac:dyDescent="0.3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2:14" ht="15.75" customHeight="1" x14ac:dyDescent="0.3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2:14" ht="15.75" customHeight="1" x14ac:dyDescent="0.3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2:14" ht="15.75" customHeight="1" x14ac:dyDescent="0.3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2:14" ht="15.75" customHeight="1" x14ac:dyDescent="0.3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2:14" ht="15.75" customHeight="1" x14ac:dyDescent="0.3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2:14" ht="15.75" customHeight="1" x14ac:dyDescent="0.3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2:14" ht="15.75" customHeight="1" x14ac:dyDescent="0.3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2:14" ht="15.75" customHeight="1" x14ac:dyDescent="0.3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2:14" ht="15.75" customHeight="1" x14ac:dyDescent="0.3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2:14" ht="15.75" customHeight="1" x14ac:dyDescent="0.3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2:14" ht="15.75" customHeight="1" x14ac:dyDescent="0.3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2:14" ht="15.75" customHeight="1" x14ac:dyDescent="0.3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2:14" ht="15.75" customHeight="1" x14ac:dyDescent="0.3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2:14" ht="15.75" customHeight="1" x14ac:dyDescent="0.3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2:14" ht="15.75" customHeight="1" x14ac:dyDescent="0.3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2:14" ht="15.75" customHeight="1" x14ac:dyDescent="0.3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2:14" ht="15.75" customHeight="1" x14ac:dyDescent="0.3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2:14" ht="15.75" customHeight="1" x14ac:dyDescent="0.3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2:14" ht="15.75" customHeight="1" x14ac:dyDescent="0.3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2:14" ht="15.75" customHeight="1" x14ac:dyDescent="0.3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2:14" ht="15.75" customHeight="1" x14ac:dyDescent="0.3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2:14" ht="15.75" customHeight="1" x14ac:dyDescent="0.3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2:14" ht="15.75" customHeight="1" x14ac:dyDescent="0.3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2:14" ht="15.75" customHeight="1" x14ac:dyDescent="0.3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2:14" ht="15.75" customHeight="1" x14ac:dyDescent="0.3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2:14" ht="15.75" customHeight="1" x14ac:dyDescent="0.3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2:14" ht="15.75" customHeight="1" x14ac:dyDescent="0.3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2:14" ht="15.75" customHeight="1" x14ac:dyDescent="0.3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2:14" ht="15.75" customHeight="1" x14ac:dyDescent="0.3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2:14" ht="15.75" customHeight="1" x14ac:dyDescent="0.3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2:14" ht="15.75" customHeight="1" x14ac:dyDescent="0.3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2:14" ht="15.75" customHeight="1" x14ac:dyDescent="0.3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2:14" ht="15.75" customHeight="1" x14ac:dyDescent="0.3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2:14" ht="15.75" customHeight="1" x14ac:dyDescent="0.3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2:14" ht="15.75" customHeight="1" x14ac:dyDescent="0.3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2:14" ht="15.75" customHeight="1" x14ac:dyDescent="0.3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2:14" ht="15.75" customHeight="1" x14ac:dyDescent="0.3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2:14" ht="15.75" customHeight="1" x14ac:dyDescent="0.3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2:14" ht="15.75" customHeight="1" x14ac:dyDescent="0.3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2:14" ht="15.75" customHeight="1" x14ac:dyDescent="0.3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2:14" ht="15.75" customHeight="1" x14ac:dyDescent="0.3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2:14" ht="15.75" customHeight="1" x14ac:dyDescent="0.3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2:14" ht="15.75" customHeight="1" x14ac:dyDescent="0.3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2:14" ht="15.75" customHeight="1" x14ac:dyDescent="0.3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2:14" ht="15.75" customHeight="1" x14ac:dyDescent="0.3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2:14" ht="15.75" customHeight="1" x14ac:dyDescent="0.3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2:14" ht="15.75" customHeight="1" x14ac:dyDescent="0.3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2:14" ht="15.75" customHeight="1" x14ac:dyDescent="0.3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2:14" ht="15.75" customHeight="1" x14ac:dyDescent="0.3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2:14" ht="15.75" customHeight="1" x14ac:dyDescent="0.3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2:14" ht="15.75" customHeight="1" x14ac:dyDescent="0.3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2:14" ht="15.75" customHeight="1" x14ac:dyDescent="0.3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2:14" ht="15.75" customHeight="1" x14ac:dyDescent="0.3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2:14" ht="15.75" customHeight="1" x14ac:dyDescent="0.3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2:14" ht="15.75" customHeight="1" x14ac:dyDescent="0.3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2:14" ht="15.75" customHeight="1" x14ac:dyDescent="0.3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2:14" ht="15.75" customHeight="1" x14ac:dyDescent="0.3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2:14" ht="15.75" customHeight="1" x14ac:dyDescent="0.3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2:14" ht="15.75" customHeight="1" x14ac:dyDescent="0.3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2:14" ht="15.75" customHeight="1" x14ac:dyDescent="0.3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2:14" ht="15.75" customHeight="1" x14ac:dyDescent="0.3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2:14" ht="15.75" customHeight="1" x14ac:dyDescent="0.3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2:14" ht="15.75" customHeight="1" x14ac:dyDescent="0.3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2:14" ht="15.75" customHeight="1" x14ac:dyDescent="0.3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2:14" ht="15.75" customHeight="1" x14ac:dyDescent="0.3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2:14" ht="15.75" customHeight="1" x14ac:dyDescent="0.3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2:14" ht="15.75" customHeight="1" x14ac:dyDescent="0.3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2:14" ht="15.75" customHeight="1" x14ac:dyDescent="0.3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2:14" ht="15.75" customHeight="1" x14ac:dyDescent="0.3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2:14" ht="15.75" customHeight="1" x14ac:dyDescent="0.3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2:14" ht="15.75" customHeight="1" x14ac:dyDescent="0.3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2:14" ht="15.75" customHeight="1" x14ac:dyDescent="0.3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2:14" ht="15.75" customHeight="1" x14ac:dyDescent="0.3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2:14" ht="15.75" customHeight="1" x14ac:dyDescent="0.3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2:14" ht="15.75" customHeight="1" x14ac:dyDescent="0.3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2:14" ht="15.75" customHeight="1" x14ac:dyDescent="0.3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2:14" ht="15.75" customHeight="1" x14ac:dyDescent="0.3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2:14" ht="15.75" customHeight="1" x14ac:dyDescent="0.3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2:14" ht="15.75" customHeight="1" x14ac:dyDescent="0.3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2:14" ht="15.75" customHeight="1" x14ac:dyDescent="0.3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2:14" ht="15.75" customHeight="1" x14ac:dyDescent="0.3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2:14" ht="15.75" customHeight="1" x14ac:dyDescent="0.3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2:14" ht="15.75" customHeight="1" x14ac:dyDescent="0.3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2:14" ht="15.75" customHeight="1" x14ac:dyDescent="0.3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2:14" ht="15.75" customHeight="1" x14ac:dyDescent="0.3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2:14" ht="15.75" customHeight="1" x14ac:dyDescent="0.3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2:14" ht="15.75" customHeight="1" x14ac:dyDescent="0.3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2:14" ht="15.75" customHeight="1" x14ac:dyDescent="0.3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2:14" ht="15.75" customHeight="1" x14ac:dyDescent="0.3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2:14" ht="15.75" customHeight="1" x14ac:dyDescent="0.3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2:14" ht="15.75" customHeight="1" x14ac:dyDescent="0.3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2:14" ht="15.75" customHeight="1" x14ac:dyDescent="0.3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2:14" ht="15.75" customHeight="1" x14ac:dyDescent="0.3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2:14" ht="15.75" customHeight="1" x14ac:dyDescent="0.3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2:14" ht="15.75" customHeight="1" x14ac:dyDescent="0.3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2:14" ht="15.75" customHeight="1" x14ac:dyDescent="0.3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2:14" ht="15.75" customHeight="1" x14ac:dyDescent="0.3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2:14" ht="15.75" customHeight="1" x14ac:dyDescent="0.3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2:14" ht="15.75" customHeight="1" x14ac:dyDescent="0.3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2:14" ht="15.75" customHeight="1" x14ac:dyDescent="0.3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2:14" ht="15.75" customHeight="1" x14ac:dyDescent="0.3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2:14" ht="15.75" customHeight="1" x14ac:dyDescent="0.3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2:14" ht="15.75" customHeight="1" x14ac:dyDescent="0.3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2:14" ht="15.75" customHeight="1" x14ac:dyDescent="0.3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2:14" ht="15.75" customHeight="1" x14ac:dyDescent="0.3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2:14" ht="15.75" customHeight="1" x14ac:dyDescent="0.3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2:14" ht="15.75" customHeight="1" x14ac:dyDescent="0.3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2:14" ht="15.75" customHeight="1" x14ac:dyDescent="0.3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2:14" ht="15.75" customHeight="1" x14ac:dyDescent="0.3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2:14" ht="15.75" customHeight="1" x14ac:dyDescent="0.3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2:14" ht="15.75" customHeight="1" x14ac:dyDescent="0.3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2:14" ht="15.75" customHeight="1" x14ac:dyDescent="0.3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2:14" ht="15.75" customHeight="1" x14ac:dyDescent="0.3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2:14" ht="15.75" customHeight="1" x14ac:dyDescent="0.3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2:14" ht="15.75" customHeight="1" x14ac:dyDescent="0.3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2:14" ht="15.75" customHeight="1" x14ac:dyDescent="0.3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2:14" ht="15.75" customHeight="1" x14ac:dyDescent="0.3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2:14" ht="15.75" customHeight="1" x14ac:dyDescent="0.3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2:14" ht="15.75" customHeight="1" x14ac:dyDescent="0.3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2:14" ht="15.75" customHeight="1" x14ac:dyDescent="0.3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2:14" ht="15.75" customHeight="1" x14ac:dyDescent="0.3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2:14" ht="15.75" customHeight="1" x14ac:dyDescent="0.3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2:14" ht="15.75" customHeight="1" x14ac:dyDescent="0.3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2:14" ht="15.75" customHeight="1" x14ac:dyDescent="0.3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2:14" ht="15.75" customHeight="1" x14ac:dyDescent="0.3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2:14" ht="15.75" customHeight="1" x14ac:dyDescent="0.3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2:14" ht="15.75" customHeight="1" x14ac:dyDescent="0.3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2:14" ht="15.75" customHeight="1" x14ac:dyDescent="0.3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2:14" ht="15.75" customHeight="1" x14ac:dyDescent="0.3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2:14" ht="15.75" customHeight="1" x14ac:dyDescent="0.3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2:14" ht="15.75" customHeight="1" x14ac:dyDescent="0.3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2:14" ht="15.75" customHeight="1" x14ac:dyDescent="0.3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2:14" ht="15.75" customHeight="1" x14ac:dyDescent="0.3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2:14" ht="15.75" customHeight="1" x14ac:dyDescent="0.3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2:14" ht="15.75" customHeight="1" x14ac:dyDescent="0.3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2:14" ht="15.75" customHeight="1" x14ac:dyDescent="0.3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2:14" ht="15.75" customHeight="1" x14ac:dyDescent="0.3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2:14" ht="15.75" customHeight="1" x14ac:dyDescent="0.3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2:14" ht="15.75" customHeight="1" x14ac:dyDescent="0.3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2:14" ht="15.75" customHeight="1" x14ac:dyDescent="0.3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2:14" ht="15.75" customHeight="1" x14ac:dyDescent="0.3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2:14" ht="15.75" customHeight="1" x14ac:dyDescent="0.3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2:14" ht="15.75" customHeight="1" x14ac:dyDescent="0.3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2:14" ht="15.75" customHeight="1" x14ac:dyDescent="0.3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2:14" ht="15.75" customHeight="1" x14ac:dyDescent="0.3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2:14" ht="15.75" customHeight="1" x14ac:dyDescent="0.3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2:14" ht="15.75" customHeight="1" x14ac:dyDescent="0.3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2:14" ht="15.75" customHeight="1" x14ac:dyDescent="0.3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2:14" ht="15.75" customHeight="1" x14ac:dyDescent="0.3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2:14" ht="15.75" customHeight="1" x14ac:dyDescent="0.3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2:14" ht="15.75" customHeight="1" x14ac:dyDescent="0.3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2:14" ht="15.75" customHeight="1" x14ac:dyDescent="0.3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2:14" ht="15.75" customHeight="1" x14ac:dyDescent="0.3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2:14" ht="15.75" customHeight="1" x14ac:dyDescent="0.3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2:14" ht="15.75" customHeight="1" x14ac:dyDescent="0.3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2:14" ht="15.75" customHeight="1" x14ac:dyDescent="0.3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2:14" ht="15.75" customHeight="1" x14ac:dyDescent="0.3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2:14" ht="15.75" customHeight="1" x14ac:dyDescent="0.3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2:14" ht="15.75" customHeight="1" x14ac:dyDescent="0.3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2:14" ht="15.75" customHeight="1" x14ac:dyDescent="0.3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2:14" ht="15.75" customHeight="1" x14ac:dyDescent="0.3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2:14" ht="15.75" customHeight="1" x14ac:dyDescent="0.3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2:14" ht="15.75" customHeight="1" x14ac:dyDescent="0.3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2:14" ht="15.75" customHeight="1" x14ac:dyDescent="0.3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2:14" ht="15.75" customHeight="1" x14ac:dyDescent="0.3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2:14" ht="15.75" customHeight="1" x14ac:dyDescent="0.3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2:14" ht="15.75" customHeight="1" x14ac:dyDescent="0.3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2:14" ht="15.75" customHeight="1" x14ac:dyDescent="0.3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2:14" ht="15.75" customHeight="1" x14ac:dyDescent="0.3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2:14" ht="15.75" customHeight="1" x14ac:dyDescent="0.3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2:14" ht="15.75" customHeight="1" x14ac:dyDescent="0.3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2:14" ht="15.75" customHeight="1" x14ac:dyDescent="0.3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2:14" ht="15.75" customHeight="1" x14ac:dyDescent="0.3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2:14" ht="15.75" customHeight="1" x14ac:dyDescent="0.3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2:14" ht="15.75" customHeight="1" x14ac:dyDescent="0.3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2:14" ht="15.75" customHeight="1" x14ac:dyDescent="0.3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2:14" ht="15.75" customHeight="1" x14ac:dyDescent="0.3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2:14" ht="15.75" customHeight="1" x14ac:dyDescent="0.3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2:14" ht="15.75" customHeight="1" x14ac:dyDescent="0.3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2:14" ht="15.75" customHeight="1" x14ac:dyDescent="0.3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2:14" ht="15.75" customHeight="1" x14ac:dyDescent="0.3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2:14" ht="15.75" customHeight="1" x14ac:dyDescent="0.3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2:14" ht="15.75" customHeight="1" x14ac:dyDescent="0.3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2:14" ht="15.75" customHeight="1" x14ac:dyDescent="0.3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2:14" ht="15.75" customHeight="1" x14ac:dyDescent="0.3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2:14" ht="15.75" customHeight="1" x14ac:dyDescent="0.3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2:14" ht="15.75" customHeight="1" x14ac:dyDescent="0.3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2:14" ht="15.75" customHeight="1" x14ac:dyDescent="0.3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2:14" ht="15.75" customHeight="1" x14ac:dyDescent="0.3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2:14" ht="15.75" customHeight="1" x14ac:dyDescent="0.3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2:14" ht="15.75" customHeight="1" x14ac:dyDescent="0.3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2:14" ht="15.75" customHeight="1" x14ac:dyDescent="0.3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2:14" ht="15.75" customHeight="1" x14ac:dyDescent="0.3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2:14" ht="15.75" customHeight="1" x14ac:dyDescent="0.3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2:14" ht="15.75" customHeight="1" x14ac:dyDescent="0.3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2:14" ht="15.75" customHeight="1" x14ac:dyDescent="0.3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2:14" ht="15.75" customHeight="1" x14ac:dyDescent="0.3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2:14" ht="15.75" customHeight="1" x14ac:dyDescent="0.3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2:14" ht="15.75" customHeight="1" x14ac:dyDescent="0.3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2:14" ht="15.75" customHeight="1" x14ac:dyDescent="0.3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2:14" ht="15.75" customHeight="1" x14ac:dyDescent="0.3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2:14" ht="15.75" customHeight="1" x14ac:dyDescent="0.3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2:14" ht="15.75" customHeight="1" x14ac:dyDescent="0.3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2:14" ht="15.75" customHeight="1" x14ac:dyDescent="0.3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2:14" ht="15.75" customHeight="1" x14ac:dyDescent="0.3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2:14" ht="15.75" customHeight="1" x14ac:dyDescent="0.3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2:14" ht="15.75" customHeight="1" x14ac:dyDescent="0.3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2:14" ht="15.75" customHeight="1" x14ac:dyDescent="0.3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2:14" ht="15.75" customHeight="1" x14ac:dyDescent="0.3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2:14" ht="15.75" customHeight="1" x14ac:dyDescent="0.3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2:14" ht="15.75" customHeight="1" x14ac:dyDescent="0.3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2:14" ht="15.75" customHeight="1" x14ac:dyDescent="0.3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2:14" ht="15.75" customHeight="1" x14ac:dyDescent="0.3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2:14" ht="15.75" customHeight="1" x14ac:dyDescent="0.3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2:14" ht="15.75" customHeight="1" x14ac:dyDescent="0.3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2:14" ht="15.75" customHeight="1" x14ac:dyDescent="0.3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2:14" ht="15.75" customHeight="1" x14ac:dyDescent="0.3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2:14" ht="15.75" customHeight="1" x14ac:dyDescent="0.3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2:14" ht="15.75" customHeight="1" x14ac:dyDescent="0.3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2:14" ht="15.75" customHeight="1" x14ac:dyDescent="0.3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2:14" ht="15.75" customHeight="1" x14ac:dyDescent="0.3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2:14" ht="15.75" customHeight="1" x14ac:dyDescent="0.3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2:14" ht="15.75" customHeight="1" x14ac:dyDescent="0.3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2:14" ht="15.75" customHeight="1" x14ac:dyDescent="0.3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2:14" ht="15.75" customHeight="1" x14ac:dyDescent="0.3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2:14" ht="15.75" customHeight="1" x14ac:dyDescent="0.3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2:14" ht="15.75" customHeight="1" x14ac:dyDescent="0.3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2:14" ht="15.75" customHeight="1" x14ac:dyDescent="0.3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2:14" ht="15.75" customHeight="1" x14ac:dyDescent="0.3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2:14" ht="15.75" customHeight="1" x14ac:dyDescent="0.3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2:14" ht="15.75" customHeight="1" x14ac:dyDescent="0.3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2:14" ht="15.75" customHeight="1" x14ac:dyDescent="0.3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2:14" ht="15.75" customHeight="1" x14ac:dyDescent="0.3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2:14" ht="15.75" customHeight="1" x14ac:dyDescent="0.3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2:14" ht="15.75" customHeight="1" x14ac:dyDescent="0.3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2:14" ht="15.75" customHeight="1" x14ac:dyDescent="0.3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2:14" ht="15.75" customHeight="1" x14ac:dyDescent="0.3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2:14" ht="15.75" customHeight="1" x14ac:dyDescent="0.3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2:14" ht="15.75" customHeight="1" x14ac:dyDescent="0.3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2:14" ht="15.75" customHeight="1" x14ac:dyDescent="0.3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2:14" ht="15.75" customHeight="1" x14ac:dyDescent="0.3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2:14" ht="15.75" customHeight="1" x14ac:dyDescent="0.3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2:14" ht="15.75" customHeight="1" x14ac:dyDescent="0.3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2:14" ht="15.75" customHeight="1" x14ac:dyDescent="0.3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2:14" ht="15.75" customHeight="1" x14ac:dyDescent="0.3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2:14" ht="15.75" customHeight="1" x14ac:dyDescent="0.3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2:14" ht="15.75" customHeight="1" x14ac:dyDescent="0.3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2:14" ht="15.75" customHeight="1" x14ac:dyDescent="0.3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2:14" ht="15.75" customHeight="1" x14ac:dyDescent="0.3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2:14" ht="15.75" customHeight="1" x14ac:dyDescent="0.3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2:14" ht="15.75" customHeight="1" x14ac:dyDescent="0.3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2:14" ht="15.75" customHeight="1" x14ac:dyDescent="0.3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2:14" ht="15.75" customHeight="1" x14ac:dyDescent="0.3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2:14" ht="15.75" customHeight="1" x14ac:dyDescent="0.3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2:14" ht="15.75" customHeight="1" x14ac:dyDescent="0.3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2:14" ht="15.75" customHeight="1" x14ac:dyDescent="0.3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2:14" ht="15.75" customHeight="1" x14ac:dyDescent="0.3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2:14" ht="15.75" customHeight="1" x14ac:dyDescent="0.3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2:14" ht="15.75" customHeight="1" x14ac:dyDescent="0.3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2:14" ht="15.75" customHeight="1" x14ac:dyDescent="0.3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2:14" ht="15.75" customHeight="1" x14ac:dyDescent="0.3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2:14" ht="15.75" customHeight="1" x14ac:dyDescent="0.3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2:14" ht="15.75" customHeight="1" x14ac:dyDescent="0.3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2:14" ht="15.75" customHeight="1" x14ac:dyDescent="0.3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2:14" ht="15.75" customHeight="1" x14ac:dyDescent="0.3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2:14" ht="15.75" customHeight="1" x14ac:dyDescent="0.3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2:14" ht="15.75" customHeight="1" x14ac:dyDescent="0.3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2:14" ht="15.75" customHeight="1" x14ac:dyDescent="0.3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2:14" ht="15.75" customHeight="1" x14ac:dyDescent="0.3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2:14" ht="15.75" customHeight="1" x14ac:dyDescent="0.3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2:14" ht="15.75" customHeight="1" x14ac:dyDescent="0.3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2:14" ht="15.75" customHeight="1" x14ac:dyDescent="0.3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2:14" ht="15.75" customHeight="1" x14ac:dyDescent="0.3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2:14" ht="15.75" customHeight="1" x14ac:dyDescent="0.3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2:14" ht="15.75" customHeight="1" x14ac:dyDescent="0.3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2:14" ht="15.75" customHeight="1" x14ac:dyDescent="0.3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2:14" ht="15.75" customHeight="1" x14ac:dyDescent="0.3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2:14" ht="15.75" customHeight="1" x14ac:dyDescent="0.3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2:14" ht="15.75" customHeight="1" x14ac:dyDescent="0.3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2:14" ht="15.75" customHeight="1" x14ac:dyDescent="0.3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2:14" ht="15.75" customHeight="1" x14ac:dyDescent="0.3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2:14" ht="15.75" customHeight="1" x14ac:dyDescent="0.3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2:14" ht="15.75" customHeight="1" x14ac:dyDescent="0.3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2:14" ht="15.75" customHeight="1" x14ac:dyDescent="0.3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2:14" ht="15.75" customHeight="1" x14ac:dyDescent="0.3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2:14" ht="15.75" customHeight="1" x14ac:dyDescent="0.3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2:14" ht="15.75" customHeight="1" x14ac:dyDescent="0.3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2:14" ht="15.75" customHeight="1" x14ac:dyDescent="0.3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2:14" ht="15.75" customHeight="1" x14ac:dyDescent="0.3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2:14" ht="15.75" customHeight="1" x14ac:dyDescent="0.3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2:14" ht="15.75" customHeight="1" x14ac:dyDescent="0.3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2:14" ht="15.75" customHeight="1" x14ac:dyDescent="0.3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2:14" ht="15.75" customHeight="1" x14ac:dyDescent="0.3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2:14" ht="15.75" customHeight="1" x14ac:dyDescent="0.3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2:14" ht="15.75" customHeight="1" x14ac:dyDescent="0.3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2:14" ht="15.75" customHeight="1" x14ac:dyDescent="0.3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2:14" ht="15.75" customHeight="1" x14ac:dyDescent="0.3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2:14" ht="15.75" customHeight="1" x14ac:dyDescent="0.3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2:14" ht="15.75" customHeight="1" x14ac:dyDescent="0.3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2:14" ht="15.75" customHeight="1" x14ac:dyDescent="0.3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2:14" ht="15.75" customHeight="1" x14ac:dyDescent="0.3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2:14" ht="15.75" customHeight="1" x14ac:dyDescent="0.3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2:14" ht="15.75" customHeight="1" x14ac:dyDescent="0.3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2:14" ht="15.75" customHeight="1" x14ac:dyDescent="0.3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2:14" ht="15.75" customHeight="1" x14ac:dyDescent="0.3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2:14" ht="15.75" customHeight="1" x14ac:dyDescent="0.3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2:14" ht="15.75" customHeight="1" x14ac:dyDescent="0.3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2:14" ht="15.75" customHeight="1" x14ac:dyDescent="0.3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2:14" ht="15.75" customHeight="1" x14ac:dyDescent="0.3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2:14" ht="15.75" customHeight="1" x14ac:dyDescent="0.3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2:14" ht="15.75" customHeight="1" x14ac:dyDescent="0.3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2:14" ht="15.75" customHeight="1" x14ac:dyDescent="0.3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2:14" ht="15.75" customHeight="1" x14ac:dyDescent="0.3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2:14" ht="15.75" customHeight="1" x14ac:dyDescent="0.3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2:14" ht="15.75" customHeight="1" x14ac:dyDescent="0.3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2:14" ht="15.75" customHeight="1" x14ac:dyDescent="0.3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2:14" ht="15.75" customHeight="1" x14ac:dyDescent="0.3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2:14" ht="15.75" customHeight="1" x14ac:dyDescent="0.3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2:14" ht="15.75" customHeight="1" x14ac:dyDescent="0.3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2:14" ht="15.75" customHeight="1" x14ac:dyDescent="0.3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2:14" ht="15.75" customHeight="1" x14ac:dyDescent="0.3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2:14" ht="15.75" customHeight="1" x14ac:dyDescent="0.3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2:14" ht="15.75" customHeight="1" x14ac:dyDescent="0.3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2:14" ht="15.75" customHeight="1" x14ac:dyDescent="0.3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2:14" ht="15.75" customHeight="1" x14ac:dyDescent="0.3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2:14" ht="15.75" customHeight="1" x14ac:dyDescent="0.3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2:14" ht="15.75" customHeight="1" x14ac:dyDescent="0.3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2:14" ht="15.75" customHeight="1" x14ac:dyDescent="0.3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2:14" ht="15.75" customHeight="1" x14ac:dyDescent="0.3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2:14" ht="15.75" customHeight="1" x14ac:dyDescent="0.3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2:14" ht="15.75" customHeight="1" x14ac:dyDescent="0.3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2:14" ht="15.75" customHeight="1" x14ac:dyDescent="0.3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2:14" ht="15.75" customHeight="1" x14ac:dyDescent="0.3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2:14" ht="15.75" customHeight="1" x14ac:dyDescent="0.3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2:14" ht="15.75" customHeight="1" x14ac:dyDescent="0.3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2:14" ht="15.75" customHeight="1" x14ac:dyDescent="0.3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2:14" ht="15.75" customHeight="1" x14ac:dyDescent="0.3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2:14" ht="15.75" customHeight="1" x14ac:dyDescent="0.3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2:14" ht="15.75" customHeight="1" x14ac:dyDescent="0.3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2:14" ht="15.75" customHeight="1" x14ac:dyDescent="0.3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2:14" ht="15.75" customHeight="1" x14ac:dyDescent="0.3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2:14" ht="15.75" customHeight="1" x14ac:dyDescent="0.3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2:14" ht="15.75" customHeight="1" x14ac:dyDescent="0.3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2:14" ht="15.75" customHeight="1" x14ac:dyDescent="0.3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2:14" ht="15.75" customHeight="1" x14ac:dyDescent="0.3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2:14" ht="15.75" customHeight="1" x14ac:dyDescent="0.3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2:14" ht="15.75" customHeight="1" x14ac:dyDescent="0.3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2:14" ht="15.75" customHeight="1" x14ac:dyDescent="0.3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2:14" ht="15.75" customHeight="1" x14ac:dyDescent="0.3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2:14" ht="15.75" customHeight="1" x14ac:dyDescent="0.3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2:14" ht="15.75" customHeight="1" x14ac:dyDescent="0.3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2:14" ht="15.75" customHeight="1" x14ac:dyDescent="0.3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2:14" ht="15.75" customHeight="1" x14ac:dyDescent="0.3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2:14" ht="15.75" customHeight="1" x14ac:dyDescent="0.3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2:14" ht="15.75" customHeight="1" x14ac:dyDescent="0.3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2:14" ht="15.75" customHeight="1" x14ac:dyDescent="0.3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2:14" ht="15.75" customHeight="1" x14ac:dyDescent="0.3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2:14" ht="15.75" customHeight="1" x14ac:dyDescent="0.3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2:14" ht="15.75" customHeight="1" x14ac:dyDescent="0.3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2:14" ht="15.75" customHeight="1" x14ac:dyDescent="0.3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2:14" ht="15.75" customHeight="1" x14ac:dyDescent="0.3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2:14" ht="15.75" customHeight="1" x14ac:dyDescent="0.3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2:14" ht="15.75" customHeight="1" x14ac:dyDescent="0.3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2:14" ht="15.75" customHeight="1" x14ac:dyDescent="0.3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2:14" ht="15.75" customHeight="1" x14ac:dyDescent="0.3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2:14" ht="15.75" customHeight="1" x14ac:dyDescent="0.3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2:14" ht="15.75" customHeight="1" x14ac:dyDescent="0.3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2:14" ht="15.75" customHeight="1" x14ac:dyDescent="0.3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2:14" ht="15.75" customHeight="1" x14ac:dyDescent="0.3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2:14" ht="15.75" customHeight="1" x14ac:dyDescent="0.3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2:14" ht="15.75" customHeight="1" x14ac:dyDescent="0.3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2:14" ht="15.75" customHeight="1" x14ac:dyDescent="0.3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2:14" ht="15.75" customHeight="1" x14ac:dyDescent="0.3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2:14" ht="15.75" customHeight="1" x14ac:dyDescent="0.3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2:14" ht="15.75" customHeight="1" x14ac:dyDescent="0.3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2:14" ht="15.75" customHeight="1" x14ac:dyDescent="0.3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2:14" ht="15.75" customHeight="1" x14ac:dyDescent="0.3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2:14" ht="15.75" customHeight="1" x14ac:dyDescent="0.3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2:14" ht="15.75" customHeight="1" x14ac:dyDescent="0.3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2:14" ht="15.75" customHeight="1" x14ac:dyDescent="0.3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2:14" ht="15.75" customHeight="1" x14ac:dyDescent="0.3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2:14" ht="15.75" customHeight="1" x14ac:dyDescent="0.3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2:14" ht="15.75" customHeight="1" x14ac:dyDescent="0.3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2:14" ht="15.75" customHeight="1" x14ac:dyDescent="0.3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2:14" ht="15.75" customHeight="1" x14ac:dyDescent="0.3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2:14" ht="15.75" customHeight="1" x14ac:dyDescent="0.3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2:14" ht="15.75" customHeight="1" x14ac:dyDescent="0.3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2:14" ht="15.75" customHeight="1" x14ac:dyDescent="0.3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2:14" ht="15.75" customHeight="1" x14ac:dyDescent="0.3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2:14" ht="15.75" customHeight="1" x14ac:dyDescent="0.3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2:14" ht="15.75" customHeight="1" x14ac:dyDescent="0.3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2:14" ht="15.75" customHeight="1" x14ac:dyDescent="0.3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2:14" ht="15.75" customHeight="1" x14ac:dyDescent="0.3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2:14" ht="15.75" customHeight="1" x14ac:dyDescent="0.3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2:14" ht="15.75" customHeight="1" x14ac:dyDescent="0.3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2:14" ht="15.75" customHeight="1" x14ac:dyDescent="0.3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2:14" ht="15.75" customHeight="1" x14ac:dyDescent="0.3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2:14" ht="15.75" customHeight="1" x14ac:dyDescent="0.3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2:14" ht="15.75" customHeight="1" x14ac:dyDescent="0.3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2:14" ht="15.75" customHeight="1" x14ac:dyDescent="0.3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2:14" ht="15.75" customHeight="1" x14ac:dyDescent="0.3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2:14" ht="15.75" customHeight="1" x14ac:dyDescent="0.3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2:14" ht="15.75" customHeight="1" x14ac:dyDescent="0.3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2:14" ht="15.75" customHeight="1" x14ac:dyDescent="0.3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2:14" ht="15.75" customHeight="1" x14ac:dyDescent="0.3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2:14" ht="15.75" customHeight="1" x14ac:dyDescent="0.3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2:14" ht="15.75" customHeight="1" x14ac:dyDescent="0.3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2:14" ht="15.75" customHeight="1" x14ac:dyDescent="0.3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2:14" ht="15.75" customHeight="1" x14ac:dyDescent="0.3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2:14" ht="15.75" customHeight="1" x14ac:dyDescent="0.3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2:14" ht="15.75" customHeight="1" x14ac:dyDescent="0.3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2:14" ht="15.75" customHeight="1" x14ac:dyDescent="0.3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2:14" ht="15.75" customHeight="1" x14ac:dyDescent="0.3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2:14" ht="15.75" customHeight="1" x14ac:dyDescent="0.3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2:14" ht="15.75" customHeight="1" x14ac:dyDescent="0.3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2:14" ht="15.75" customHeight="1" x14ac:dyDescent="0.3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2:14" ht="15.75" customHeight="1" x14ac:dyDescent="0.3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2:14" ht="15.75" customHeight="1" x14ac:dyDescent="0.3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2:14" ht="15.75" customHeight="1" x14ac:dyDescent="0.3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2:14" ht="15.75" customHeight="1" x14ac:dyDescent="0.3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2:14" ht="15.75" customHeight="1" x14ac:dyDescent="0.3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2:14" ht="15.75" customHeight="1" x14ac:dyDescent="0.3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2:14" ht="15.75" customHeight="1" x14ac:dyDescent="0.3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2:14" ht="15.75" customHeight="1" x14ac:dyDescent="0.3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2:14" ht="15.75" customHeight="1" x14ac:dyDescent="0.3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2:14" ht="15.75" customHeight="1" x14ac:dyDescent="0.3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2:14" ht="15.75" customHeight="1" x14ac:dyDescent="0.3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2:14" ht="15.75" customHeight="1" x14ac:dyDescent="0.3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2:14" ht="15.75" customHeight="1" x14ac:dyDescent="0.3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2:14" ht="15.75" customHeight="1" x14ac:dyDescent="0.3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2:14" ht="15.75" customHeight="1" x14ac:dyDescent="0.3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2:14" ht="15.75" customHeight="1" x14ac:dyDescent="0.3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2:14" ht="15.75" customHeight="1" x14ac:dyDescent="0.3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2:14" ht="15.75" customHeight="1" x14ac:dyDescent="0.3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2:14" ht="15.75" customHeight="1" x14ac:dyDescent="0.3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2:14" ht="15.75" customHeight="1" x14ac:dyDescent="0.3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2:14" ht="15.75" customHeight="1" x14ac:dyDescent="0.3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2:14" ht="15.75" customHeight="1" x14ac:dyDescent="0.3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2:14" ht="15.75" customHeight="1" x14ac:dyDescent="0.3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2:14" ht="15.75" customHeight="1" x14ac:dyDescent="0.3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2:14" ht="15.75" customHeight="1" x14ac:dyDescent="0.3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2:14" ht="15.75" customHeight="1" x14ac:dyDescent="0.3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2:14" ht="15.75" customHeight="1" x14ac:dyDescent="0.3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2:14" ht="15.75" customHeight="1" x14ac:dyDescent="0.3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2:14" ht="15.75" customHeight="1" x14ac:dyDescent="0.3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2:14" ht="15.75" customHeight="1" x14ac:dyDescent="0.3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2:14" ht="15.75" customHeight="1" x14ac:dyDescent="0.3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2:14" ht="15.75" customHeight="1" x14ac:dyDescent="0.3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2:14" ht="15.75" customHeight="1" x14ac:dyDescent="0.3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2:14" ht="15.75" customHeight="1" x14ac:dyDescent="0.3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2:14" ht="15.75" customHeight="1" x14ac:dyDescent="0.3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2:14" ht="15.75" customHeight="1" x14ac:dyDescent="0.3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2:14" ht="15.75" customHeight="1" x14ac:dyDescent="0.3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2:14" ht="15.75" customHeight="1" x14ac:dyDescent="0.3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2:14" ht="15.75" customHeight="1" x14ac:dyDescent="0.3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2:14" ht="15.75" customHeight="1" x14ac:dyDescent="0.3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2:14" ht="15.75" customHeight="1" x14ac:dyDescent="0.3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2:14" ht="15.75" customHeight="1" x14ac:dyDescent="0.3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2:14" ht="15.75" customHeight="1" x14ac:dyDescent="0.3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2:14" ht="15.75" customHeight="1" x14ac:dyDescent="0.3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2:14" ht="15.75" customHeight="1" x14ac:dyDescent="0.3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2:14" ht="15.75" customHeight="1" x14ac:dyDescent="0.3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2:14" ht="15.75" customHeight="1" x14ac:dyDescent="0.3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2:14" ht="15.75" customHeight="1" x14ac:dyDescent="0.3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2:14" ht="15.75" customHeight="1" x14ac:dyDescent="0.3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2:14" ht="15.75" customHeight="1" x14ac:dyDescent="0.3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2:14" ht="15.75" customHeight="1" x14ac:dyDescent="0.3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2:14" ht="15.75" customHeight="1" x14ac:dyDescent="0.3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2:14" ht="15.75" customHeight="1" x14ac:dyDescent="0.3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2:14" ht="15.75" customHeight="1" x14ac:dyDescent="0.3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2:14" ht="15.75" customHeight="1" x14ac:dyDescent="0.3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2:14" ht="15.75" customHeight="1" x14ac:dyDescent="0.3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2:14" ht="15.75" customHeight="1" x14ac:dyDescent="0.3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2:14" ht="15.75" customHeight="1" x14ac:dyDescent="0.3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2:14" ht="15.75" customHeight="1" x14ac:dyDescent="0.3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2:14" ht="15.75" customHeight="1" x14ac:dyDescent="0.3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2:14" ht="15.75" customHeight="1" x14ac:dyDescent="0.3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2:14" ht="15.75" customHeight="1" x14ac:dyDescent="0.3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2:14" ht="15.75" customHeight="1" x14ac:dyDescent="0.3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2:14" ht="15.75" customHeight="1" x14ac:dyDescent="0.3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2:14" ht="15.75" customHeight="1" x14ac:dyDescent="0.3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2:14" ht="15.75" customHeight="1" x14ac:dyDescent="0.3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2:14" ht="15.75" customHeight="1" x14ac:dyDescent="0.3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2:14" ht="15.75" customHeight="1" x14ac:dyDescent="0.3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2:14" ht="15.75" customHeight="1" x14ac:dyDescent="0.3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2:14" ht="15.75" customHeight="1" x14ac:dyDescent="0.3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2:14" ht="15.75" customHeight="1" x14ac:dyDescent="0.3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2:14" ht="15.75" customHeight="1" x14ac:dyDescent="0.3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2:14" ht="15.75" customHeight="1" x14ac:dyDescent="0.3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2:14" ht="15.75" customHeight="1" x14ac:dyDescent="0.3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2:14" ht="15.75" customHeight="1" x14ac:dyDescent="0.3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2:14" ht="15.75" customHeight="1" x14ac:dyDescent="0.3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2:14" ht="15.75" customHeight="1" x14ac:dyDescent="0.3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2:14" ht="15.75" customHeight="1" x14ac:dyDescent="0.3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2:14" ht="15.75" customHeight="1" x14ac:dyDescent="0.3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2:14" ht="15.75" customHeight="1" x14ac:dyDescent="0.3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2:14" ht="15.75" customHeight="1" x14ac:dyDescent="0.3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2:14" ht="15.75" customHeight="1" x14ac:dyDescent="0.3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2:14" ht="15.75" customHeight="1" x14ac:dyDescent="0.3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2:14" ht="15.75" customHeight="1" x14ac:dyDescent="0.3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2:14" ht="15.75" customHeight="1" x14ac:dyDescent="0.3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2:14" ht="15.75" customHeight="1" x14ac:dyDescent="0.3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2:14" ht="15.75" customHeight="1" x14ac:dyDescent="0.3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2:14" ht="15.75" customHeight="1" x14ac:dyDescent="0.3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2:14" ht="15.75" customHeight="1" x14ac:dyDescent="0.3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2:14" ht="15.75" customHeight="1" x14ac:dyDescent="0.3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2:14" ht="15.75" customHeight="1" x14ac:dyDescent="0.3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2:14" ht="15.75" customHeight="1" x14ac:dyDescent="0.3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2:14" ht="15.75" customHeight="1" x14ac:dyDescent="0.3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2:14" ht="15.75" customHeight="1" x14ac:dyDescent="0.3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2:14" ht="15.75" customHeight="1" x14ac:dyDescent="0.3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2:14" ht="15.75" customHeight="1" x14ac:dyDescent="0.3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2:14" ht="15.75" customHeight="1" x14ac:dyDescent="0.3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2:14" ht="15.75" customHeight="1" x14ac:dyDescent="0.3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2:14" ht="15.75" customHeight="1" x14ac:dyDescent="0.3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2:14" ht="15.75" customHeight="1" x14ac:dyDescent="0.3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2:14" ht="15.75" customHeight="1" x14ac:dyDescent="0.3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2:14" ht="15.75" customHeight="1" x14ac:dyDescent="0.3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2:14" ht="15.75" customHeight="1" x14ac:dyDescent="0.3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2:14" ht="15.75" customHeight="1" x14ac:dyDescent="0.3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2:14" ht="15.75" customHeight="1" x14ac:dyDescent="0.3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2:14" ht="15.75" customHeight="1" x14ac:dyDescent="0.3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2:14" ht="15.75" customHeight="1" x14ac:dyDescent="0.3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2:14" ht="15.75" customHeight="1" x14ac:dyDescent="0.3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2:14" ht="15.75" customHeight="1" x14ac:dyDescent="0.3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2:14" ht="15.75" customHeight="1" x14ac:dyDescent="0.3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2:14" ht="15.75" customHeight="1" x14ac:dyDescent="0.3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2:14" ht="15.75" customHeight="1" x14ac:dyDescent="0.3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2:14" ht="15.75" customHeight="1" x14ac:dyDescent="0.3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2:14" ht="15.75" customHeight="1" x14ac:dyDescent="0.3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2:14" ht="15.75" customHeight="1" x14ac:dyDescent="0.3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2:14" ht="15.75" customHeight="1" x14ac:dyDescent="0.3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2:14" ht="15.75" customHeight="1" x14ac:dyDescent="0.3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2:14" ht="15.75" customHeight="1" x14ac:dyDescent="0.3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2:14" ht="15.75" customHeight="1" x14ac:dyDescent="0.3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2:14" ht="15.75" customHeight="1" x14ac:dyDescent="0.3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2:14" ht="15.75" customHeight="1" x14ac:dyDescent="0.3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2:14" ht="15.75" customHeight="1" x14ac:dyDescent="0.3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2:14" ht="15.75" customHeight="1" x14ac:dyDescent="0.3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2:14" ht="15.75" customHeight="1" x14ac:dyDescent="0.3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2:14" ht="15.75" customHeight="1" x14ac:dyDescent="0.3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2:14" ht="15.75" customHeight="1" x14ac:dyDescent="0.3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2:14" ht="15.75" customHeight="1" x14ac:dyDescent="0.3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2:14" ht="15.75" customHeight="1" x14ac:dyDescent="0.3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2:14" ht="15.75" customHeight="1" x14ac:dyDescent="0.3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2:14" ht="15.75" customHeight="1" x14ac:dyDescent="0.3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2:14" ht="15.75" customHeight="1" x14ac:dyDescent="0.3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2:14" ht="15.75" customHeight="1" x14ac:dyDescent="0.3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2:14" ht="15.75" customHeight="1" x14ac:dyDescent="0.3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2:14" ht="15.75" customHeight="1" x14ac:dyDescent="0.3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2:14" ht="15.75" customHeight="1" x14ac:dyDescent="0.3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2:14" ht="15.75" customHeight="1" x14ac:dyDescent="0.3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2:14" ht="15.75" customHeight="1" x14ac:dyDescent="0.3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2:14" ht="15.75" customHeight="1" x14ac:dyDescent="0.3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2:14" ht="15.75" customHeight="1" x14ac:dyDescent="0.3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2:14" ht="15.75" customHeight="1" x14ac:dyDescent="0.3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2:14" ht="15.75" customHeight="1" x14ac:dyDescent="0.3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2:14" ht="15.75" customHeight="1" x14ac:dyDescent="0.3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2:14" ht="15.75" customHeight="1" x14ac:dyDescent="0.3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2:14" ht="15.75" customHeight="1" x14ac:dyDescent="0.3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2:14" ht="15.75" customHeight="1" x14ac:dyDescent="0.3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2:14" ht="15.75" customHeight="1" x14ac:dyDescent="0.3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2:14" ht="15.75" customHeight="1" x14ac:dyDescent="0.3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2:14" ht="15.75" customHeight="1" x14ac:dyDescent="0.3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2:14" ht="15.75" customHeight="1" x14ac:dyDescent="0.3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2:14" ht="15.75" customHeight="1" x14ac:dyDescent="0.3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2:14" ht="15.75" customHeight="1" x14ac:dyDescent="0.3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2:14" ht="15.75" customHeight="1" x14ac:dyDescent="0.3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2:14" ht="15.75" customHeight="1" x14ac:dyDescent="0.3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2:14" ht="15.75" customHeight="1" x14ac:dyDescent="0.3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2:14" ht="15.75" customHeight="1" x14ac:dyDescent="0.3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2:14" ht="15.75" customHeight="1" x14ac:dyDescent="0.3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2:14" ht="15.75" customHeight="1" x14ac:dyDescent="0.3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2:14" ht="15.75" customHeight="1" x14ac:dyDescent="0.3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2:14" ht="15.75" customHeight="1" x14ac:dyDescent="0.3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2:14" ht="15.75" customHeight="1" x14ac:dyDescent="0.3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2:14" ht="15.75" customHeight="1" x14ac:dyDescent="0.3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2:14" ht="15.75" customHeight="1" x14ac:dyDescent="0.3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2:14" ht="15.75" customHeight="1" x14ac:dyDescent="0.3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2:14" ht="15.75" customHeight="1" x14ac:dyDescent="0.3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2:14" ht="15.75" customHeight="1" x14ac:dyDescent="0.3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2:14" ht="15.75" customHeight="1" x14ac:dyDescent="0.3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2:14" ht="15.75" customHeight="1" x14ac:dyDescent="0.3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2:14" ht="15.75" customHeight="1" x14ac:dyDescent="0.3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2:14" ht="15.75" customHeight="1" x14ac:dyDescent="0.3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2:14" ht="15.75" customHeight="1" x14ac:dyDescent="0.3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2:14" ht="15.75" customHeight="1" x14ac:dyDescent="0.3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2:14" ht="15.75" customHeight="1" x14ac:dyDescent="0.3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2:14" ht="15.75" customHeight="1" x14ac:dyDescent="0.3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2:14" ht="15.75" customHeight="1" x14ac:dyDescent="0.3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2:14" ht="15.75" customHeight="1" x14ac:dyDescent="0.3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2:14" ht="15.75" customHeight="1" x14ac:dyDescent="0.3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2:14" ht="15.75" customHeight="1" x14ac:dyDescent="0.3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2:14" ht="15.75" customHeight="1" x14ac:dyDescent="0.3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2:14" ht="15.75" customHeight="1" x14ac:dyDescent="0.3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2:14" ht="15.75" customHeight="1" x14ac:dyDescent="0.3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2:14" ht="15.75" customHeight="1" x14ac:dyDescent="0.3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2:14" ht="15.75" customHeight="1" x14ac:dyDescent="0.3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2:14" ht="15.75" customHeight="1" x14ac:dyDescent="0.3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2:14" ht="15.75" customHeight="1" x14ac:dyDescent="0.3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2:14" ht="15.75" customHeight="1" x14ac:dyDescent="0.3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2:14" ht="15.75" customHeight="1" x14ac:dyDescent="0.3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2:14" ht="15.75" customHeight="1" x14ac:dyDescent="0.3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2:14" ht="15.75" customHeight="1" x14ac:dyDescent="0.3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2:14" ht="15.75" customHeight="1" x14ac:dyDescent="0.3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2:14" ht="15.75" customHeight="1" x14ac:dyDescent="0.3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2:14" ht="15.75" customHeight="1" x14ac:dyDescent="0.3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2:14" ht="15.75" customHeight="1" x14ac:dyDescent="0.3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2:14" ht="15.75" customHeight="1" x14ac:dyDescent="0.3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2:14" ht="15.75" customHeight="1" x14ac:dyDescent="0.3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2:14" ht="15.75" customHeight="1" x14ac:dyDescent="0.3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2:14" ht="15.75" customHeight="1" x14ac:dyDescent="0.3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2:14" ht="15.75" customHeight="1" x14ac:dyDescent="0.3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2:14" ht="15.75" customHeight="1" x14ac:dyDescent="0.3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2:14" ht="15.75" customHeight="1" x14ac:dyDescent="0.3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2:14" ht="15.75" customHeight="1" x14ac:dyDescent="0.3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2:14" ht="15.75" customHeight="1" x14ac:dyDescent="0.3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2:14" ht="15.75" customHeight="1" x14ac:dyDescent="0.3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2:14" ht="15.75" customHeight="1" x14ac:dyDescent="0.3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2:14" ht="15.75" customHeight="1" x14ac:dyDescent="0.3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2:14" ht="15.75" customHeight="1" x14ac:dyDescent="0.3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2:14" ht="15.75" customHeight="1" x14ac:dyDescent="0.3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2:14" ht="15.75" customHeight="1" x14ac:dyDescent="0.3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2:14" ht="15.75" customHeight="1" x14ac:dyDescent="0.3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2:14" ht="15.75" customHeight="1" x14ac:dyDescent="0.3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2:14" ht="15.75" customHeight="1" x14ac:dyDescent="0.3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2:14" ht="15.75" customHeight="1" x14ac:dyDescent="0.3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2:14" ht="15.75" customHeight="1" x14ac:dyDescent="0.3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2:14" ht="15.75" customHeight="1" x14ac:dyDescent="0.3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2:14" ht="15.75" customHeight="1" x14ac:dyDescent="0.3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2:14" ht="15.75" customHeight="1" x14ac:dyDescent="0.3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2:14" ht="15.75" customHeight="1" x14ac:dyDescent="0.3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2:14" ht="15.75" customHeight="1" x14ac:dyDescent="0.3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2:14" ht="15.75" customHeight="1" x14ac:dyDescent="0.3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2:14" ht="15.75" customHeight="1" x14ac:dyDescent="0.3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spans="2:14" ht="15.75" customHeight="1" x14ac:dyDescent="0.3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spans="2:14" ht="15.75" customHeight="1" x14ac:dyDescent="0.3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spans="2:14" ht="15.75" customHeight="1" x14ac:dyDescent="0.3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spans="2:14" ht="15.75" customHeight="1" x14ac:dyDescent="0.3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spans="2:14" ht="15.75" customHeight="1" x14ac:dyDescent="0.3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spans="2:14" ht="15.75" customHeight="1" x14ac:dyDescent="0.3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spans="2:14" ht="15.75" customHeight="1" x14ac:dyDescent="0.3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spans="2:14" ht="15.75" customHeight="1" x14ac:dyDescent="0.3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spans="2:14" ht="15.75" customHeight="1" x14ac:dyDescent="0.3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spans="2:14" ht="15.75" customHeight="1" x14ac:dyDescent="0.3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spans="2:14" ht="15.75" customHeight="1" x14ac:dyDescent="0.3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spans="2:14" ht="15.75" customHeight="1" x14ac:dyDescent="0.3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spans="2:14" ht="15.75" customHeight="1" x14ac:dyDescent="0.3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spans="2:14" ht="15.75" customHeight="1" x14ac:dyDescent="0.3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spans="2:14" ht="15.75" customHeight="1" x14ac:dyDescent="0.3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spans="2:14" ht="15.75" customHeight="1" x14ac:dyDescent="0.3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spans="2:14" ht="15.75" customHeight="1" x14ac:dyDescent="0.3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spans="2:14" ht="15.75" customHeight="1" x14ac:dyDescent="0.3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spans="2:14" ht="15.75" customHeight="1" x14ac:dyDescent="0.3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spans="2:14" ht="15.75" customHeight="1" x14ac:dyDescent="0.3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spans="2:14" ht="15.75" customHeight="1" x14ac:dyDescent="0.3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spans="2:14" ht="15.75" customHeight="1" x14ac:dyDescent="0.3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spans="2:14" ht="15.75" customHeight="1" x14ac:dyDescent="0.3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  <row r="1000" spans="2:14" ht="15.75" customHeight="1" x14ac:dyDescent="0.3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</row>
    <row r="1001" spans="2:14" ht="15.75" customHeight="1" x14ac:dyDescent="0.3"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</row>
    <row r="1002" spans="2:14" ht="15.75" customHeight="1" x14ac:dyDescent="0.3"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</row>
    <row r="1003" spans="2:14" ht="15.75" customHeight="1" x14ac:dyDescent="0.3"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</row>
    <row r="1004" spans="2:14" ht="15.75" customHeight="1" x14ac:dyDescent="0.3"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</row>
    <row r="1005" spans="2:14" ht="15.75" customHeight="1" x14ac:dyDescent="0.3"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</row>
    <row r="1006" spans="2:14" ht="15.75" customHeight="1" x14ac:dyDescent="0.3"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</row>
    <row r="1007" spans="2:14" ht="15.75" customHeight="1" x14ac:dyDescent="0.3"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</row>
    <row r="1008" spans="2:14" ht="15.75" customHeight="1" x14ac:dyDescent="0.3"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</row>
    <row r="1009" spans="2:14" ht="15.75" customHeight="1" x14ac:dyDescent="0.3"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</row>
    <row r="1010" spans="2:14" ht="15.75" customHeight="1" x14ac:dyDescent="0.3"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</row>
    <row r="1011" spans="2:14" ht="15.75" customHeight="1" x14ac:dyDescent="0.3"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</row>
    <row r="1012" spans="2:14" ht="15.75" customHeight="1" x14ac:dyDescent="0.3"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</row>
    <row r="1013" spans="2:14" ht="15.75" customHeight="1" x14ac:dyDescent="0.3"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</row>
    <row r="1014" spans="2:14" ht="15.75" customHeight="1" x14ac:dyDescent="0.3"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</row>
    <row r="1015" spans="2:14" ht="15.75" customHeight="1" x14ac:dyDescent="0.3"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</row>
    <row r="1016" spans="2:14" ht="15.75" customHeight="1" x14ac:dyDescent="0.3"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</row>
    <row r="1017" spans="2:14" ht="15.75" customHeight="1" x14ac:dyDescent="0.3"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</row>
    <row r="1018" spans="2:14" ht="15.75" customHeight="1" x14ac:dyDescent="0.3"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</row>
    <row r="1019" spans="2:14" ht="15.75" customHeight="1" x14ac:dyDescent="0.3"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</row>
    <row r="1020" spans="2:14" ht="15.75" customHeight="1" x14ac:dyDescent="0.3"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</row>
    <row r="1021" spans="2:14" ht="15.75" customHeight="1" x14ac:dyDescent="0.3"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</row>
    <row r="1022" spans="2:14" ht="15.75" customHeight="1" x14ac:dyDescent="0.3"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</row>
    <row r="1023" spans="2:14" ht="15.75" customHeight="1" x14ac:dyDescent="0.3"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</row>
    <row r="1024" spans="2:14" ht="15.75" customHeight="1" x14ac:dyDescent="0.3"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</row>
    <row r="1025" spans="2:14" ht="15.75" customHeight="1" x14ac:dyDescent="0.3"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</row>
    <row r="1026" spans="2:14" ht="15.75" customHeight="1" x14ac:dyDescent="0.3"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</row>
    <row r="1027" spans="2:14" ht="15.75" customHeight="1" x14ac:dyDescent="0.3"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</row>
    <row r="1028" spans="2:14" ht="15.75" customHeight="1" x14ac:dyDescent="0.3"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</row>
    <row r="1029" spans="2:14" ht="15.75" customHeight="1" x14ac:dyDescent="0.3"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</row>
    <row r="1030" spans="2:14" ht="15.75" customHeight="1" x14ac:dyDescent="0.3"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</row>
    <row r="1031" spans="2:14" ht="15.75" customHeight="1" x14ac:dyDescent="0.3"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</row>
    <row r="1032" spans="2:14" ht="15.75" customHeight="1" x14ac:dyDescent="0.3"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</row>
    <row r="1033" spans="2:14" ht="15.75" customHeight="1" x14ac:dyDescent="0.3"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</row>
    <row r="1034" spans="2:14" ht="15.75" customHeight="1" x14ac:dyDescent="0.3"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</row>
    <row r="1035" spans="2:14" ht="15.75" customHeight="1" x14ac:dyDescent="0.3"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</row>
    <row r="1036" spans="2:14" ht="15.75" customHeight="1" x14ac:dyDescent="0.3"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</row>
    <row r="1037" spans="2:14" ht="15.75" customHeight="1" x14ac:dyDescent="0.3"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</row>
    <row r="1038" spans="2:14" ht="15.75" customHeight="1" x14ac:dyDescent="0.3"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</row>
    <row r="1039" spans="2:14" ht="15.75" customHeight="1" x14ac:dyDescent="0.3"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</row>
    <row r="1040" spans="2:14" ht="15.75" customHeight="1" x14ac:dyDescent="0.3"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</row>
    <row r="1041" spans="2:14" ht="15.75" customHeight="1" x14ac:dyDescent="0.3"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</row>
    <row r="1042" spans="2:14" ht="15.75" customHeight="1" x14ac:dyDescent="0.3"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</row>
    <row r="1043" spans="2:14" ht="15.75" customHeight="1" x14ac:dyDescent="0.3"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</row>
    <row r="1044" spans="2:14" ht="15.75" customHeight="1" x14ac:dyDescent="0.3"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</row>
    <row r="1045" spans="2:14" ht="15.75" customHeight="1" x14ac:dyDescent="0.3"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</row>
    <row r="1046" spans="2:14" ht="15.75" customHeight="1" x14ac:dyDescent="0.3"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</row>
    <row r="1047" spans="2:14" ht="15.75" customHeight="1" x14ac:dyDescent="0.3"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</row>
    <row r="1048" spans="2:14" ht="15.75" customHeight="1" x14ac:dyDescent="0.3"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</row>
    <row r="1049" spans="2:14" ht="15.75" customHeight="1" x14ac:dyDescent="0.3"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</row>
    <row r="1050" spans="2:14" ht="15.75" customHeight="1" x14ac:dyDescent="0.3"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</row>
    <row r="1051" spans="2:14" ht="15.75" customHeight="1" x14ac:dyDescent="0.3">
      <c r="B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</row>
    <row r="1052" spans="2:14" ht="15.75" customHeight="1" x14ac:dyDescent="0.3">
      <c r="B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</row>
    <row r="1053" spans="2:14" ht="15.75" customHeight="1" x14ac:dyDescent="0.3">
      <c r="B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</row>
    <row r="1054" spans="2:14" ht="15.75" customHeight="1" x14ac:dyDescent="0.3">
      <c r="B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</row>
    <row r="1055" spans="2:14" ht="15.75" customHeight="1" x14ac:dyDescent="0.3">
      <c r="B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</row>
    <row r="1056" spans="2:14" ht="15.75" customHeight="1" x14ac:dyDescent="0.3">
      <c r="B1056" s="2"/>
      <c r="F1056" s="2"/>
      <c r="G1056" s="2"/>
      <c r="H1056" s="2"/>
      <c r="I1056" s="2"/>
      <c r="J1056" s="2"/>
      <c r="K1056" s="2"/>
      <c r="L1056" s="2"/>
      <c r="M1056" s="2"/>
      <c r="N1056" s="2"/>
    </row>
    <row r="1057" spans="2:14" ht="15.75" customHeight="1" x14ac:dyDescent="0.3">
      <c r="B1057" s="2"/>
      <c r="F1057" s="2"/>
      <c r="G1057" s="2"/>
      <c r="H1057" s="2"/>
      <c r="I1057" s="2"/>
      <c r="J1057" s="2"/>
      <c r="K1057" s="2"/>
      <c r="L1057" s="2"/>
      <c r="M1057" s="2"/>
      <c r="N1057" s="2"/>
    </row>
    <row r="1058" spans="2:14" ht="15.75" customHeight="1" x14ac:dyDescent="0.3">
      <c r="B1058" s="2"/>
      <c r="F1058" s="2"/>
      <c r="G1058" s="2"/>
      <c r="H1058" s="2"/>
      <c r="I1058" s="2"/>
      <c r="J1058" s="2"/>
      <c r="K1058" s="2"/>
      <c r="L1058" s="2"/>
      <c r="M1058" s="2"/>
      <c r="N1058" s="2"/>
    </row>
    <row r="1059" spans="2:14" ht="15.75" customHeight="1" x14ac:dyDescent="0.3">
      <c r="B1059" s="2"/>
      <c r="F1059" s="2"/>
      <c r="G1059" s="2"/>
      <c r="H1059" s="2"/>
      <c r="I1059" s="2"/>
      <c r="J1059" s="2"/>
      <c r="K1059" s="2"/>
      <c r="L1059" s="2"/>
      <c r="M1059" s="2"/>
      <c r="N1059" s="2"/>
    </row>
    <row r="1060" spans="2:14" ht="15.75" customHeight="1" x14ac:dyDescent="0.3">
      <c r="B1060" s="2"/>
      <c r="F1060" s="2"/>
      <c r="G1060" s="2"/>
      <c r="H1060" s="2"/>
      <c r="I1060" s="2"/>
      <c r="J1060" s="2"/>
      <c r="K1060" s="2"/>
      <c r="L1060" s="2"/>
      <c r="M1060" s="2"/>
      <c r="N1060" s="2"/>
    </row>
    <row r="1061" spans="2:14" ht="15.75" customHeight="1" x14ac:dyDescent="0.3">
      <c r="B1061" s="2"/>
      <c r="F1061" s="2"/>
      <c r="G1061" s="2"/>
      <c r="H1061" s="2"/>
      <c r="I1061" s="2"/>
      <c r="J1061" s="2"/>
      <c r="K1061" s="2"/>
      <c r="L1061" s="2"/>
      <c r="M1061" s="2"/>
      <c r="N1061" s="2"/>
    </row>
    <row r="1062" spans="2:14" ht="15.75" customHeight="1" x14ac:dyDescent="0.3">
      <c r="B1062" s="2"/>
      <c r="F1062" s="2"/>
      <c r="G1062" s="2"/>
      <c r="H1062" s="2"/>
      <c r="I1062" s="2"/>
      <c r="J1062" s="2"/>
      <c r="K1062" s="2"/>
      <c r="L1062" s="2"/>
      <c r="M1062" s="2"/>
      <c r="N1062" s="2"/>
    </row>
    <row r="1063" spans="2:14" ht="15.75" customHeight="1" x14ac:dyDescent="0.3">
      <c r="B1063" s="2"/>
      <c r="F1063" s="2"/>
      <c r="G1063" s="2"/>
      <c r="H1063" s="2"/>
      <c r="I1063" s="2"/>
      <c r="J1063" s="2"/>
      <c r="K1063" s="2"/>
      <c r="L1063" s="2"/>
      <c r="M1063" s="2"/>
      <c r="N1063" s="2"/>
    </row>
    <row r="1064" spans="2:14" ht="15.75" customHeight="1" x14ac:dyDescent="0.3">
      <c r="B1064" s="2"/>
      <c r="F1064" s="2"/>
      <c r="G1064" s="2"/>
      <c r="H1064" s="2"/>
      <c r="I1064" s="2"/>
      <c r="J1064" s="2"/>
      <c r="K1064" s="2"/>
      <c r="L1064" s="2"/>
      <c r="M1064" s="2"/>
      <c r="N1064" s="2"/>
    </row>
    <row r="1065" spans="2:14" ht="15.75" customHeight="1" x14ac:dyDescent="0.3">
      <c r="B1065" s="2"/>
      <c r="F1065" s="2"/>
      <c r="G1065" s="2"/>
      <c r="H1065" s="2"/>
      <c r="I1065" s="2"/>
      <c r="J1065" s="2"/>
      <c r="K1065" s="2"/>
      <c r="L1065" s="2"/>
      <c r="M1065" s="2"/>
      <c r="N1065" s="2"/>
    </row>
    <row r="1066" spans="2:14" ht="15.75" customHeight="1" x14ac:dyDescent="0.3">
      <c r="B1066" s="2"/>
      <c r="F1066" s="2"/>
      <c r="G1066" s="2"/>
      <c r="H1066" s="2"/>
      <c r="I1066" s="2"/>
      <c r="J1066" s="2"/>
      <c r="K1066" s="2"/>
      <c r="L1066" s="2"/>
      <c r="M1066" s="2"/>
      <c r="N1066" s="2"/>
    </row>
    <row r="1067" spans="2:14" ht="15.75" customHeight="1" x14ac:dyDescent="0.3">
      <c r="F1067" s="2"/>
      <c r="G1067" s="2"/>
      <c r="H1067" s="2"/>
      <c r="I1067" s="2"/>
      <c r="J1067" s="2"/>
      <c r="K1067" s="2"/>
      <c r="L1067" s="2"/>
      <c r="M1067" s="2"/>
      <c r="N1067" s="2"/>
    </row>
    <row r="1068" spans="2:14" ht="15.75" customHeight="1" x14ac:dyDescent="0.3">
      <c r="F1068" s="2"/>
      <c r="G1068" s="2"/>
      <c r="H1068" s="2"/>
      <c r="I1068" s="2"/>
      <c r="J1068" s="2"/>
      <c r="K1068" s="2"/>
      <c r="L1068" s="2"/>
      <c r="M1068" s="2"/>
      <c r="N1068" s="2"/>
    </row>
    <row r="1069" spans="2:14" ht="15.75" customHeight="1" x14ac:dyDescent="0.3">
      <c r="F1069" s="2"/>
      <c r="G1069" s="2"/>
      <c r="H1069" s="2"/>
      <c r="I1069" s="2"/>
      <c r="J1069" s="2"/>
      <c r="K1069" s="2"/>
      <c r="L1069" s="2"/>
      <c r="M1069" s="2"/>
      <c r="N1069" s="2"/>
    </row>
    <row r="1070" spans="2:14" ht="15.75" customHeight="1" x14ac:dyDescent="0.3">
      <c r="F1070" s="2"/>
      <c r="G1070" s="2"/>
      <c r="H1070" s="2"/>
      <c r="I1070" s="2"/>
      <c r="J1070" s="2"/>
      <c r="K1070" s="2"/>
      <c r="L1070" s="2"/>
      <c r="M1070" s="2"/>
      <c r="N1070" s="2"/>
    </row>
    <row r="1071" spans="2:14" ht="15.75" customHeight="1" x14ac:dyDescent="0.3">
      <c r="G1071" s="2"/>
      <c r="H1071" s="2"/>
      <c r="I1071" s="2"/>
      <c r="J1071" s="2"/>
      <c r="K1071" s="2"/>
      <c r="L1071" s="2"/>
      <c r="M1071" s="2"/>
      <c r="N1071" s="2"/>
    </row>
    <row r="1072" spans="2:14" ht="15.75" customHeight="1" x14ac:dyDescent="0.3">
      <c r="K1072" s="2"/>
      <c r="L1072" s="2"/>
      <c r="M1072" s="2"/>
      <c r="N1072" s="2"/>
    </row>
    <row r="1073" spans="11:14" ht="15.75" customHeight="1" x14ac:dyDescent="0.3">
      <c r="K1073" s="2"/>
      <c r="L1073" s="2"/>
      <c r="M1073" s="2"/>
      <c r="N1073" s="2"/>
    </row>
    <row r="1074" spans="11:14" ht="15.75" customHeight="1" x14ac:dyDescent="0.3">
      <c r="K1074" s="2"/>
      <c r="L1074" s="2"/>
      <c r="M1074" s="2"/>
      <c r="N1074" s="2"/>
    </row>
    <row r="1075" spans="11:14" ht="15.75" customHeight="1" x14ac:dyDescent="0.3">
      <c r="K1075" s="2"/>
      <c r="L1075" s="2"/>
      <c r="M1075" s="2"/>
      <c r="N1075" s="2"/>
    </row>
    <row r="1076" spans="11:14" ht="15.75" customHeight="1" x14ac:dyDescent="0.3">
      <c r="K1076" s="2"/>
      <c r="L1076" s="2"/>
      <c r="M1076" s="2"/>
      <c r="N1076" s="2"/>
    </row>
    <row r="1077" spans="11:14" ht="15.75" customHeight="1" x14ac:dyDescent="0.3">
      <c r="K1077" s="2"/>
      <c r="L1077" s="2"/>
      <c r="M1077" s="2"/>
      <c r="N1077" s="2"/>
    </row>
    <row r="1078" spans="11:14" ht="15.75" customHeight="1" x14ac:dyDescent="0.3">
      <c r="K1078" s="2"/>
      <c r="L1078" s="2"/>
      <c r="M1078" s="2"/>
      <c r="N1078" s="2"/>
    </row>
    <row r="1079" spans="11:14" ht="15.75" customHeight="1" x14ac:dyDescent="0.3">
      <c r="K1079" s="2"/>
      <c r="L1079" s="2"/>
      <c r="M1079" s="2"/>
      <c r="N1079" s="2"/>
    </row>
    <row r="1080" spans="11:14" ht="15.75" customHeight="1" x14ac:dyDescent="0.3">
      <c r="K1080" s="2"/>
      <c r="L1080" s="2"/>
      <c r="M1080" s="2"/>
      <c r="N1080" s="2"/>
    </row>
    <row r="1081" spans="11:14" ht="15.75" customHeight="1" x14ac:dyDescent="0.3">
      <c r="K1081" s="2"/>
      <c r="L1081" s="2"/>
      <c r="M1081" s="2"/>
      <c r="N1081" s="2"/>
    </row>
    <row r="1082" spans="11:14" ht="15.75" customHeight="1" x14ac:dyDescent="0.3">
      <c r="K1082" s="2"/>
      <c r="L1082" s="2"/>
      <c r="M1082" s="2"/>
      <c r="N1082" s="2"/>
    </row>
    <row r="1083" spans="11:14" ht="15.75" customHeight="1" x14ac:dyDescent="0.3">
      <c r="K1083" s="2"/>
      <c r="L1083" s="2"/>
      <c r="M1083" s="2"/>
      <c r="N1083" s="2"/>
    </row>
    <row r="1084" spans="11:14" ht="15.75" customHeight="1" x14ac:dyDescent="0.3">
      <c r="K1084" s="2"/>
      <c r="L1084" s="2"/>
      <c r="M1084" s="2"/>
      <c r="N1084" s="2"/>
    </row>
    <row r="1085" spans="11:14" ht="15.75" customHeight="1" x14ac:dyDescent="0.3">
      <c r="K1085" s="2"/>
      <c r="L1085" s="2"/>
      <c r="M1085" s="2"/>
      <c r="N1085" s="2"/>
    </row>
    <row r="1086" spans="11:14" ht="15.75" customHeight="1" x14ac:dyDescent="0.3">
      <c r="K1086" s="2"/>
      <c r="L1086" s="2"/>
      <c r="M1086" s="2"/>
      <c r="N1086" s="2"/>
    </row>
    <row r="1087" spans="11:14" ht="15.75" customHeight="1" x14ac:dyDescent="0.3">
      <c r="K1087" s="2"/>
      <c r="L1087" s="2"/>
      <c r="M1087" s="2"/>
      <c r="N1087" s="2"/>
    </row>
    <row r="1088" spans="11:14" ht="15.75" customHeight="1" x14ac:dyDescent="0.3">
      <c r="K1088" s="2"/>
      <c r="L1088" s="2"/>
      <c r="M1088" s="2"/>
      <c r="N1088" s="2"/>
    </row>
    <row r="1089" spans="11:14" ht="15.75" customHeight="1" x14ac:dyDescent="0.3">
      <c r="K1089" s="2"/>
      <c r="L1089" s="2"/>
      <c r="M1089" s="2"/>
      <c r="N1089" s="2"/>
    </row>
    <row r="1090" spans="11:14" ht="15.75" customHeight="1" x14ac:dyDescent="0.3">
      <c r="K1090" s="2"/>
      <c r="L1090" s="2"/>
      <c r="M1090" s="2"/>
      <c r="N1090" s="2"/>
    </row>
    <row r="1091" spans="11:14" ht="15.75" customHeight="1" x14ac:dyDescent="0.3">
      <c r="K1091" s="2"/>
      <c r="L1091" s="2"/>
      <c r="M1091" s="2"/>
      <c r="N1091" s="2"/>
    </row>
    <row r="1092" spans="11:14" ht="15.75" customHeight="1" x14ac:dyDescent="0.3">
      <c r="K1092" s="2"/>
      <c r="L1092" s="2"/>
      <c r="M1092" s="2"/>
      <c r="N1092" s="2"/>
    </row>
    <row r="1093" spans="11:14" ht="15.75" customHeight="1" x14ac:dyDescent="0.3">
      <c r="K1093" s="2"/>
      <c r="L1093" s="2"/>
      <c r="M1093" s="2"/>
      <c r="N1093" s="2"/>
    </row>
    <row r="1094" spans="11:14" ht="15.75" customHeight="1" x14ac:dyDescent="0.3">
      <c r="K1094" s="2"/>
      <c r="L1094" s="2"/>
      <c r="M1094" s="2"/>
      <c r="N1094" s="2"/>
    </row>
    <row r="1095" spans="11:14" ht="15.75" customHeight="1" x14ac:dyDescent="0.3">
      <c r="K1095" s="2"/>
      <c r="L1095" s="2"/>
      <c r="M1095" s="2"/>
      <c r="N1095" s="2"/>
    </row>
    <row r="1096" spans="11:14" ht="15.75" customHeight="1" x14ac:dyDescent="0.3">
      <c r="K1096" s="2"/>
      <c r="L1096" s="2"/>
      <c r="M1096" s="2"/>
      <c r="N1096" s="2"/>
    </row>
    <row r="1097" spans="11:14" ht="15.75" customHeight="1" x14ac:dyDescent="0.3">
      <c r="K1097" s="2"/>
      <c r="L1097" s="2"/>
      <c r="M1097" s="2"/>
      <c r="N1097" s="2"/>
    </row>
    <row r="1098" spans="11:14" ht="15.75" customHeight="1" x14ac:dyDescent="0.3">
      <c r="K1098" s="2"/>
      <c r="L1098" s="2"/>
      <c r="M1098" s="2"/>
      <c r="N1098" s="2"/>
    </row>
    <row r="1099" spans="11:14" ht="15.75" customHeight="1" x14ac:dyDescent="0.3">
      <c r="K1099" s="2"/>
      <c r="L1099" s="2"/>
      <c r="M1099" s="2"/>
      <c r="N1099" s="2"/>
    </row>
    <row r="1100" spans="11:14" ht="15.75" customHeight="1" x14ac:dyDescent="0.3">
      <c r="K1100" s="2"/>
      <c r="L1100" s="2"/>
      <c r="M1100" s="2"/>
      <c r="N1100" s="2"/>
    </row>
    <row r="1101" spans="11:14" ht="15.75" customHeight="1" x14ac:dyDescent="0.3">
      <c r="K1101" s="2"/>
      <c r="L1101" s="2"/>
      <c r="M1101" s="2"/>
      <c r="N1101" s="2"/>
    </row>
    <row r="1102" spans="11:14" ht="15.75" customHeight="1" x14ac:dyDescent="0.3">
      <c r="K1102" s="2"/>
      <c r="L1102" s="2"/>
      <c r="M1102" s="2"/>
      <c r="N1102" s="2"/>
    </row>
    <row r="1103" spans="11:14" ht="15.75" customHeight="1" x14ac:dyDescent="0.3">
      <c r="K1103" s="2"/>
      <c r="L1103" s="2"/>
      <c r="M1103" s="2"/>
      <c r="N1103" s="2"/>
    </row>
    <row r="1104" spans="11:14" ht="15.75" customHeight="1" x14ac:dyDescent="0.3">
      <c r="K1104" s="2"/>
      <c r="L1104" s="2"/>
      <c r="M1104" s="2"/>
      <c r="N1104" s="2"/>
    </row>
    <row r="1105" spans="11:14" ht="15.75" customHeight="1" x14ac:dyDescent="0.3">
      <c r="K1105" s="2"/>
      <c r="L1105" s="2"/>
      <c r="M1105" s="2"/>
      <c r="N1105" s="2"/>
    </row>
    <row r="1106" spans="11:14" ht="15.75" customHeight="1" x14ac:dyDescent="0.3">
      <c r="K1106" s="2"/>
      <c r="L1106" s="2"/>
      <c r="M1106" s="2"/>
      <c r="N1106" s="2"/>
    </row>
    <row r="1107" spans="11:14" ht="15.75" customHeight="1" x14ac:dyDescent="0.3">
      <c r="K1107" s="2"/>
      <c r="L1107" s="2"/>
      <c r="M1107" s="2"/>
      <c r="N1107" s="2"/>
    </row>
    <row r="1108" spans="11:14" ht="15.75" customHeight="1" x14ac:dyDescent="0.3">
      <c r="K1108" s="2"/>
      <c r="L1108" s="2"/>
      <c r="M1108" s="2"/>
      <c r="N1108" s="2"/>
    </row>
    <row r="1109" spans="11:14" ht="15.75" customHeight="1" x14ac:dyDescent="0.3">
      <c r="K1109" s="2"/>
      <c r="L1109" s="2"/>
      <c r="M1109" s="2"/>
      <c r="N1109" s="2"/>
    </row>
    <row r="1110" spans="11:14" ht="15.75" customHeight="1" x14ac:dyDescent="0.3">
      <c r="K1110" s="2"/>
      <c r="L1110" s="2"/>
      <c r="M1110" s="2"/>
      <c r="N1110" s="2"/>
    </row>
    <row r="1111" spans="11:14" ht="15.75" customHeight="1" x14ac:dyDescent="0.3">
      <c r="K1111" s="2"/>
      <c r="L1111" s="2"/>
      <c r="M1111" s="2"/>
      <c r="N1111" s="2"/>
    </row>
    <row r="1112" spans="11:14" ht="15.75" customHeight="1" x14ac:dyDescent="0.3">
      <c r="K1112" s="2"/>
      <c r="L1112" s="2"/>
      <c r="M1112" s="2"/>
      <c r="N1112" s="2"/>
    </row>
    <row r="1113" spans="11:14" ht="15.75" customHeight="1" x14ac:dyDescent="0.3">
      <c r="K1113" s="2"/>
      <c r="L1113" s="2"/>
      <c r="M1113" s="2"/>
      <c r="N1113" s="2"/>
    </row>
    <row r="1114" spans="11:14" ht="15.75" customHeight="1" x14ac:dyDescent="0.3">
      <c r="K1114" s="2"/>
      <c r="L1114" s="2"/>
      <c r="M1114" s="2"/>
      <c r="N1114" s="2"/>
    </row>
    <row r="1115" spans="11:14" ht="15.75" customHeight="1" x14ac:dyDescent="0.3">
      <c r="K1115" s="2"/>
      <c r="L1115" s="2"/>
      <c r="M1115" s="2"/>
      <c r="N1115" s="2"/>
    </row>
    <row r="1116" spans="11:14" ht="15.75" customHeight="1" x14ac:dyDescent="0.3">
      <c r="K1116" s="2"/>
      <c r="L1116" s="2"/>
      <c r="M1116" s="2"/>
      <c r="N1116" s="2"/>
    </row>
    <row r="1117" spans="11:14" ht="15.75" customHeight="1" x14ac:dyDescent="0.3">
      <c r="K1117" s="2"/>
      <c r="L1117" s="2"/>
      <c r="M1117" s="2"/>
      <c r="N1117" s="2"/>
    </row>
    <row r="1118" spans="11:14" ht="15.75" customHeight="1" x14ac:dyDescent="0.3">
      <c r="K1118" s="2"/>
      <c r="L1118" s="2"/>
      <c r="M1118" s="2"/>
      <c r="N1118" s="2"/>
    </row>
    <row r="1119" spans="11:14" ht="15.75" customHeight="1" x14ac:dyDescent="0.3">
      <c r="K1119" s="2"/>
      <c r="L1119" s="2"/>
      <c r="M1119" s="2"/>
      <c r="N1119" s="2"/>
    </row>
    <row r="1120" spans="11:14" ht="15.75" customHeight="1" x14ac:dyDescent="0.3">
      <c r="K1120" s="2"/>
      <c r="L1120" s="2"/>
      <c r="M1120" s="2"/>
      <c r="N1120" s="2"/>
    </row>
    <row r="1121" spans="11:14" ht="15.75" customHeight="1" x14ac:dyDescent="0.3">
      <c r="K1121" s="2"/>
      <c r="L1121" s="2"/>
      <c r="M1121" s="2"/>
      <c r="N1121" s="2"/>
    </row>
    <row r="1122" spans="11:14" ht="15.75" customHeight="1" x14ac:dyDescent="0.3">
      <c r="K1122" s="2"/>
      <c r="L1122" s="2"/>
      <c r="M1122" s="2"/>
      <c r="N1122" s="2"/>
    </row>
    <row r="1123" spans="11:14" ht="15.75" customHeight="1" x14ac:dyDescent="0.3">
      <c r="K1123" s="2"/>
      <c r="L1123" s="2"/>
      <c r="M1123" s="2"/>
      <c r="N1123" s="2"/>
    </row>
    <row r="1124" spans="11:14" ht="15.75" customHeight="1" x14ac:dyDescent="0.3">
      <c r="K1124" s="2"/>
      <c r="L1124" s="2"/>
      <c r="M1124" s="2"/>
      <c r="N1124" s="2"/>
    </row>
    <row r="1125" spans="11:14" ht="15.75" customHeight="1" x14ac:dyDescent="0.3">
      <c r="K1125" s="2"/>
      <c r="L1125" s="2"/>
      <c r="M1125" s="2"/>
      <c r="N1125" s="2"/>
    </row>
    <row r="1126" spans="11:14" ht="15.75" customHeight="1" x14ac:dyDescent="0.3">
      <c r="K1126" s="2"/>
      <c r="L1126" s="2"/>
      <c r="M1126" s="2"/>
      <c r="N1126" s="2"/>
    </row>
    <row r="1127" spans="11:14" ht="15.75" customHeight="1" x14ac:dyDescent="0.3">
      <c r="K1127" s="2"/>
      <c r="L1127" s="2"/>
      <c r="M1127" s="2"/>
      <c r="N1127" s="2"/>
    </row>
    <row r="1128" spans="11:14" ht="15.75" customHeight="1" x14ac:dyDescent="0.3">
      <c r="K1128" s="2"/>
      <c r="L1128" s="2"/>
      <c r="M1128" s="2"/>
      <c r="N1128" s="2"/>
    </row>
    <row r="1129" spans="11:14" ht="15.75" customHeight="1" x14ac:dyDescent="0.3">
      <c r="K1129" s="2"/>
      <c r="L1129" s="2"/>
      <c r="M1129" s="2"/>
      <c r="N1129" s="2"/>
    </row>
    <row r="1130" spans="11:14" ht="15.75" customHeight="1" x14ac:dyDescent="0.3">
      <c r="K1130" s="2"/>
      <c r="L1130" s="2"/>
      <c r="M1130" s="2"/>
      <c r="N1130" s="2"/>
    </row>
    <row r="1131" spans="11:14" ht="15.75" customHeight="1" x14ac:dyDescent="0.3">
      <c r="K1131" s="2"/>
      <c r="L1131" s="2"/>
      <c r="M1131" s="2"/>
      <c r="N1131" s="2"/>
    </row>
    <row r="1132" spans="11:14" ht="15.75" customHeight="1" x14ac:dyDescent="0.3">
      <c r="K1132" s="2"/>
      <c r="L1132" s="2"/>
      <c r="M1132" s="2"/>
      <c r="N1132" s="2"/>
    </row>
    <row r="1133" spans="11:14" ht="15.75" customHeight="1" x14ac:dyDescent="0.3">
      <c r="K1133" s="2"/>
      <c r="L1133" s="2"/>
      <c r="M1133" s="2"/>
      <c r="N1133" s="2"/>
    </row>
    <row r="1134" spans="11:14" ht="15.75" customHeight="1" x14ac:dyDescent="0.3">
      <c r="K1134" s="2"/>
      <c r="L1134" s="2"/>
      <c r="M1134" s="2"/>
      <c r="N1134" s="2"/>
    </row>
    <row r="1135" spans="11:14" ht="15.75" customHeight="1" x14ac:dyDescent="0.3">
      <c r="K1135" s="2"/>
      <c r="L1135" s="2"/>
      <c r="M1135" s="2"/>
      <c r="N1135" s="2"/>
    </row>
    <row r="1136" spans="11:14" ht="15.75" customHeight="1" x14ac:dyDescent="0.3">
      <c r="K1136" s="2"/>
      <c r="L1136" s="2"/>
      <c r="M1136" s="2"/>
      <c r="N1136" s="2"/>
    </row>
    <row r="1137" spans="11:14" ht="15.75" customHeight="1" x14ac:dyDescent="0.3">
      <c r="K1137" s="2"/>
      <c r="L1137" s="2"/>
      <c r="M1137" s="2"/>
      <c r="N1137" s="2"/>
    </row>
    <row r="1138" spans="11:14" ht="15.75" customHeight="1" x14ac:dyDescent="0.3">
      <c r="K1138" s="2"/>
      <c r="L1138" s="2"/>
      <c r="M1138" s="2"/>
      <c r="N1138" s="2"/>
    </row>
    <row r="1139" spans="11:14" ht="15.75" customHeight="1" x14ac:dyDescent="0.3">
      <c r="K1139" s="2"/>
      <c r="L1139" s="2"/>
      <c r="M1139" s="2"/>
      <c r="N1139" s="2"/>
    </row>
    <row r="1140" spans="11:14" ht="15.75" customHeight="1" x14ac:dyDescent="0.3">
      <c r="K1140" s="2"/>
      <c r="L1140" s="2"/>
      <c r="M1140" s="2"/>
      <c r="N1140" s="2"/>
    </row>
    <row r="1141" spans="11:14" ht="15.75" customHeight="1" x14ac:dyDescent="0.3">
      <c r="K1141" s="2"/>
      <c r="L1141" s="2"/>
      <c r="M1141" s="2"/>
      <c r="N1141" s="2"/>
    </row>
    <row r="1142" spans="11:14" ht="15.75" customHeight="1" x14ac:dyDescent="0.3">
      <c r="K1142" s="2"/>
      <c r="L1142" s="2"/>
      <c r="M1142" s="2"/>
      <c r="N1142" s="2"/>
    </row>
    <row r="1143" spans="11:14" ht="15.75" customHeight="1" x14ac:dyDescent="0.3">
      <c r="K1143" s="2"/>
      <c r="L1143" s="2"/>
      <c r="M1143" s="2"/>
      <c r="N1143" s="2"/>
    </row>
    <row r="1144" spans="11:14" ht="15.75" customHeight="1" x14ac:dyDescent="0.3">
      <c r="K1144" s="2"/>
      <c r="L1144" s="2"/>
      <c r="M1144" s="2"/>
      <c r="N1144" s="2"/>
    </row>
    <row r="1145" spans="11:14" ht="15.75" customHeight="1" x14ac:dyDescent="0.3">
      <c r="K1145" s="2"/>
      <c r="L1145" s="2"/>
      <c r="M1145" s="2"/>
      <c r="N1145" s="2"/>
    </row>
    <row r="1146" spans="11:14" ht="15.75" customHeight="1" x14ac:dyDescent="0.3">
      <c r="K1146" s="2"/>
      <c r="L1146" s="2"/>
      <c r="M1146" s="2"/>
      <c r="N1146" s="2"/>
    </row>
    <row r="1147" spans="11:14" ht="15.75" customHeight="1" x14ac:dyDescent="0.3">
      <c r="K1147" s="2"/>
      <c r="L1147" s="2"/>
      <c r="M1147" s="2"/>
      <c r="N1147" s="2"/>
    </row>
    <row r="1148" spans="11:14" ht="15.75" customHeight="1" x14ac:dyDescent="0.3">
      <c r="K1148" s="2"/>
      <c r="L1148" s="2"/>
      <c r="M1148" s="2"/>
      <c r="N1148" s="2"/>
    </row>
    <row r="1149" spans="11:14" ht="15.75" customHeight="1" x14ac:dyDescent="0.3">
      <c r="K1149" s="2"/>
      <c r="L1149" s="2"/>
      <c r="M1149" s="2"/>
      <c r="N1149" s="2"/>
    </row>
    <row r="1150" spans="11:14" ht="15.75" customHeight="1" x14ac:dyDescent="0.3">
      <c r="K1150" s="2"/>
      <c r="L1150" s="2"/>
      <c r="M1150" s="2"/>
      <c r="N1150" s="2"/>
    </row>
    <row r="1151" spans="11:14" ht="15.75" customHeight="1" x14ac:dyDescent="0.3">
      <c r="K1151" s="2"/>
      <c r="L1151" s="2"/>
      <c r="M1151" s="2"/>
      <c r="N1151" s="2"/>
    </row>
    <row r="1152" spans="11:14" ht="15.75" customHeight="1" x14ac:dyDescent="0.3">
      <c r="K1152" s="2"/>
      <c r="L1152" s="2"/>
      <c r="M1152" s="2"/>
      <c r="N1152" s="2"/>
    </row>
    <row r="1153" spans="11:14" ht="15.75" customHeight="1" x14ac:dyDescent="0.3">
      <c r="K1153" s="2"/>
      <c r="L1153" s="2"/>
      <c r="M1153" s="2"/>
      <c r="N1153" s="2"/>
    </row>
    <row r="1154" spans="11:14" ht="15.75" customHeight="1" x14ac:dyDescent="0.3">
      <c r="K1154" s="2"/>
      <c r="L1154" s="2"/>
      <c r="M1154" s="2"/>
      <c r="N1154" s="2"/>
    </row>
    <row r="1155" spans="11:14" ht="15.75" customHeight="1" x14ac:dyDescent="0.3">
      <c r="K1155" s="2"/>
      <c r="L1155" s="2"/>
      <c r="M1155" s="2"/>
      <c r="N1155" s="2"/>
    </row>
    <row r="1156" spans="11:14" ht="15.75" customHeight="1" x14ac:dyDescent="0.3">
      <c r="K1156" s="2"/>
      <c r="L1156" s="2"/>
      <c r="M1156" s="2"/>
      <c r="N1156" s="2"/>
    </row>
    <row r="1157" spans="11:14" ht="15.75" customHeight="1" x14ac:dyDescent="0.3">
      <c r="K1157" s="2"/>
      <c r="L1157" s="2"/>
      <c r="M1157" s="2"/>
      <c r="N1157" s="2"/>
    </row>
    <row r="1158" spans="11:14" ht="15.75" customHeight="1" x14ac:dyDescent="0.3">
      <c r="K1158" s="2"/>
      <c r="L1158" s="2"/>
      <c r="M1158" s="2"/>
      <c r="N1158" s="2"/>
    </row>
    <row r="1159" spans="11:14" ht="15.75" customHeight="1" x14ac:dyDescent="0.3">
      <c r="K1159" s="2"/>
      <c r="L1159" s="2"/>
      <c r="M1159" s="2"/>
      <c r="N1159" s="2"/>
    </row>
    <row r="1160" spans="11:14" ht="15.75" customHeight="1" x14ac:dyDescent="0.3">
      <c r="K1160" s="2"/>
      <c r="L1160" s="2"/>
      <c r="M1160" s="2"/>
      <c r="N1160" s="2"/>
    </row>
    <row r="1161" spans="11:14" ht="15.75" customHeight="1" x14ac:dyDescent="0.3">
      <c r="K1161" s="2"/>
      <c r="L1161" s="2"/>
      <c r="M1161" s="2"/>
      <c r="N1161" s="2"/>
    </row>
    <row r="1162" spans="11:14" ht="15.75" customHeight="1" x14ac:dyDescent="0.3">
      <c r="K1162" s="2"/>
      <c r="L1162" s="2"/>
      <c r="M1162" s="2"/>
      <c r="N1162" s="2"/>
    </row>
    <row r="1163" spans="11:14" ht="15.75" customHeight="1" x14ac:dyDescent="0.3">
      <c r="K1163" s="2"/>
      <c r="L1163" s="2"/>
      <c r="M1163" s="2"/>
      <c r="N1163" s="2"/>
    </row>
    <row r="1164" spans="11:14" ht="15.75" customHeight="1" x14ac:dyDescent="0.3">
      <c r="K1164" s="2"/>
      <c r="L1164" s="2"/>
      <c r="M1164" s="2"/>
      <c r="N1164" s="2"/>
    </row>
    <row r="1165" spans="11:14" ht="15.75" customHeight="1" x14ac:dyDescent="0.3">
      <c r="K1165" s="2"/>
      <c r="L1165" s="2"/>
      <c r="M1165" s="2"/>
      <c r="N1165" s="2"/>
    </row>
    <row r="1166" spans="11:14" ht="15.75" customHeight="1" x14ac:dyDescent="0.3">
      <c r="K1166" s="2"/>
      <c r="L1166" s="2"/>
      <c r="M1166" s="2"/>
      <c r="N1166" s="2"/>
    </row>
    <row r="1167" spans="11:14" ht="15.75" customHeight="1" x14ac:dyDescent="0.3">
      <c r="K1167" s="2"/>
      <c r="L1167" s="2"/>
      <c r="M1167" s="2"/>
      <c r="N1167" s="2"/>
    </row>
    <row r="1168" spans="11:14" ht="15.75" customHeight="1" x14ac:dyDescent="0.3">
      <c r="K1168" s="2"/>
      <c r="L1168" s="2"/>
      <c r="M1168" s="2"/>
      <c r="N1168" s="2"/>
    </row>
    <row r="1169" spans="11:14" ht="15.75" customHeight="1" x14ac:dyDescent="0.3">
      <c r="K1169" s="2"/>
      <c r="L1169" s="2"/>
      <c r="M1169" s="2"/>
      <c r="N1169" s="2"/>
    </row>
    <row r="1170" spans="11:14" ht="15.75" customHeight="1" x14ac:dyDescent="0.3">
      <c r="K1170" s="2"/>
      <c r="L1170" s="2"/>
      <c r="M1170" s="2"/>
      <c r="N1170" s="2"/>
    </row>
    <row r="1171" spans="11:14" ht="15.75" customHeight="1" x14ac:dyDescent="0.3">
      <c r="K1171" s="2"/>
      <c r="L1171" s="2"/>
      <c r="M1171" s="2"/>
      <c r="N1171" s="2"/>
    </row>
    <row r="1172" spans="11:14" ht="15.75" customHeight="1" x14ac:dyDescent="0.3">
      <c r="K1172" s="2"/>
      <c r="L1172" s="2"/>
      <c r="M1172" s="2"/>
      <c r="N1172" s="2"/>
    </row>
    <row r="1173" spans="11:14" ht="15.75" customHeight="1" x14ac:dyDescent="0.3">
      <c r="K1173" s="2"/>
      <c r="L1173" s="2"/>
      <c r="M1173" s="2"/>
      <c r="N1173" s="2"/>
    </row>
    <row r="1174" spans="11:14" ht="15.75" customHeight="1" x14ac:dyDescent="0.3">
      <c r="K1174" s="2"/>
      <c r="L1174" s="2"/>
      <c r="M1174" s="2"/>
      <c r="N1174" s="2"/>
    </row>
    <row r="1175" spans="11:14" ht="15.75" customHeight="1" x14ac:dyDescent="0.3">
      <c r="K1175" s="2"/>
      <c r="L1175" s="2"/>
      <c r="M1175" s="2"/>
      <c r="N1175" s="2"/>
    </row>
    <row r="1176" spans="11:14" ht="15.75" customHeight="1" x14ac:dyDescent="0.3">
      <c r="K1176" s="2"/>
      <c r="L1176" s="2"/>
      <c r="M1176" s="2"/>
      <c r="N1176" s="2"/>
    </row>
    <row r="1177" spans="11:14" ht="15.75" customHeight="1" x14ac:dyDescent="0.3">
      <c r="K1177" s="2"/>
      <c r="L1177" s="2"/>
      <c r="M1177" s="2"/>
      <c r="N1177" s="2"/>
    </row>
    <row r="1178" spans="11:14" ht="15.75" customHeight="1" x14ac:dyDescent="0.3">
      <c r="K1178" s="2"/>
      <c r="L1178" s="2"/>
      <c r="M1178" s="2"/>
      <c r="N1178" s="2"/>
    </row>
    <row r="1179" spans="11:14" ht="15.75" customHeight="1" x14ac:dyDescent="0.3">
      <c r="K1179" s="2"/>
      <c r="L1179" s="2"/>
      <c r="M1179" s="2"/>
      <c r="N1179" s="2"/>
    </row>
    <row r="1180" spans="11:14" ht="15.75" customHeight="1" x14ac:dyDescent="0.3">
      <c r="K1180" s="2"/>
      <c r="L1180" s="2"/>
      <c r="M1180" s="2"/>
      <c r="N1180" s="2"/>
    </row>
    <row r="1181" spans="11:14" ht="15.75" customHeight="1" x14ac:dyDescent="0.3">
      <c r="K1181" s="2"/>
      <c r="L1181" s="2"/>
      <c r="M1181" s="2"/>
      <c r="N1181" s="2"/>
    </row>
    <row r="1182" spans="11:14" ht="15.75" customHeight="1" x14ac:dyDescent="0.3">
      <c r="K1182" s="2"/>
      <c r="L1182" s="2"/>
      <c r="M1182" s="2"/>
      <c r="N1182" s="2"/>
    </row>
    <row r="1183" spans="11:14" ht="15.75" customHeight="1" x14ac:dyDescent="0.3">
      <c r="K1183" s="2"/>
      <c r="L1183" s="2"/>
      <c r="M1183" s="2"/>
      <c r="N1183" s="2"/>
    </row>
    <row r="1184" spans="11:14" ht="15.75" customHeight="1" x14ac:dyDescent="0.3">
      <c r="K1184" s="2"/>
      <c r="L1184" s="2"/>
      <c r="M1184" s="2"/>
      <c r="N1184" s="2"/>
    </row>
    <row r="1185" spans="11:14" ht="15.75" customHeight="1" x14ac:dyDescent="0.3">
      <c r="K1185" s="2"/>
      <c r="L1185" s="2"/>
      <c r="M1185" s="2"/>
      <c r="N1185" s="2"/>
    </row>
    <row r="1186" spans="11:14" ht="15.75" customHeight="1" x14ac:dyDescent="0.3">
      <c r="K1186" s="2"/>
      <c r="L1186" s="2"/>
      <c r="M1186" s="2"/>
      <c r="N1186" s="2"/>
    </row>
    <row r="1187" spans="11:14" ht="15.75" customHeight="1" x14ac:dyDescent="0.3">
      <c r="K1187" s="2"/>
      <c r="L1187" s="2"/>
      <c r="M1187" s="2"/>
      <c r="N1187" s="2"/>
    </row>
    <row r="1188" spans="11:14" ht="15.75" customHeight="1" x14ac:dyDescent="0.3">
      <c r="K1188" s="2"/>
      <c r="L1188" s="2"/>
      <c r="M1188" s="2"/>
      <c r="N1188" s="2"/>
    </row>
    <row r="1189" spans="11:14" ht="15.75" customHeight="1" x14ac:dyDescent="0.3">
      <c r="K1189" s="2"/>
      <c r="L1189" s="2"/>
      <c r="M1189" s="2"/>
      <c r="N1189" s="2"/>
    </row>
    <row r="1190" spans="11:14" ht="15.75" customHeight="1" x14ac:dyDescent="0.3">
      <c r="K1190" s="2"/>
      <c r="L1190" s="2"/>
      <c r="M1190" s="2"/>
      <c r="N1190" s="2"/>
    </row>
    <row r="1191" spans="11:14" ht="15.75" customHeight="1" x14ac:dyDescent="0.3">
      <c r="K1191" s="2"/>
      <c r="L1191" s="2"/>
      <c r="M1191" s="2"/>
      <c r="N1191" s="2"/>
    </row>
    <row r="1192" spans="11:14" ht="15.75" customHeight="1" x14ac:dyDescent="0.3">
      <c r="K1192" s="2"/>
      <c r="L1192" s="2"/>
      <c r="M1192" s="2"/>
      <c r="N1192" s="2"/>
    </row>
    <row r="1193" spans="11:14" ht="15.75" customHeight="1" x14ac:dyDescent="0.3">
      <c r="L1193" s="2"/>
      <c r="M1193" s="2"/>
      <c r="N1193" s="2"/>
    </row>
    <row r="1194" spans="11:14" ht="15.75" customHeight="1" x14ac:dyDescent="0.3">
      <c r="L1194" s="2"/>
      <c r="M1194" s="2"/>
      <c r="N1194" s="2"/>
    </row>
    <row r="1195" spans="11:14" ht="15.75" customHeight="1" x14ac:dyDescent="0.3">
      <c r="L1195" s="2"/>
      <c r="M1195" s="2"/>
      <c r="N1195" s="2"/>
    </row>
    <row r="1196" spans="11:14" ht="15.75" customHeight="1" x14ac:dyDescent="0.3">
      <c r="L1196" s="2"/>
      <c r="M1196" s="2"/>
      <c r="N1196" s="2"/>
    </row>
    <row r="1197" spans="11:14" ht="15.75" customHeight="1" x14ac:dyDescent="0.3">
      <c r="L1197" s="2"/>
      <c r="M1197" s="2"/>
      <c r="N1197" s="2"/>
    </row>
    <row r="1198" spans="11:14" ht="15.75" customHeight="1" x14ac:dyDescent="0.3">
      <c r="L1198" s="2"/>
      <c r="M1198" s="2"/>
      <c r="N1198" s="2"/>
    </row>
    <row r="1199" spans="11:14" ht="15.75" customHeight="1" x14ac:dyDescent="0.3">
      <c r="L1199" s="2"/>
      <c r="M1199" s="2"/>
      <c r="N1199" s="2"/>
    </row>
    <row r="1200" spans="11:14" ht="15.75" customHeight="1" x14ac:dyDescent="0.3">
      <c r="L1200" s="2"/>
      <c r="M1200" s="2"/>
      <c r="N1200" s="2"/>
    </row>
    <row r="1201" spans="12:14" ht="15.75" customHeight="1" x14ac:dyDescent="0.3">
      <c r="L1201" s="2"/>
      <c r="M1201" s="2"/>
      <c r="N1201" s="2"/>
    </row>
    <row r="1202" spans="12:14" ht="15.75" customHeight="1" x14ac:dyDescent="0.3">
      <c r="L1202" s="2"/>
      <c r="M1202" s="2"/>
      <c r="N1202" s="2"/>
    </row>
    <row r="1203" spans="12:14" ht="15.75" customHeight="1" x14ac:dyDescent="0.3">
      <c r="L1203" s="2"/>
      <c r="M1203" s="2"/>
      <c r="N1203" s="2"/>
    </row>
    <row r="1204" spans="12:14" ht="15.75" customHeight="1" x14ac:dyDescent="0.3">
      <c r="L1204" s="2"/>
      <c r="M1204" s="2"/>
      <c r="N1204" s="2"/>
    </row>
    <row r="1205" spans="12:14" ht="15.75" customHeight="1" x14ac:dyDescent="0.3">
      <c r="L1205" s="2"/>
      <c r="M1205" s="2"/>
      <c r="N1205" s="2"/>
    </row>
    <row r="1206" spans="12:14" ht="15.75" customHeight="1" x14ac:dyDescent="0.3">
      <c r="L1206" s="2"/>
      <c r="M1206" s="2"/>
      <c r="N1206" s="2"/>
    </row>
    <row r="1207" spans="12:14" ht="15.75" customHeight="1" x14ac:dyDescent="0.3">
      <c r="L1207" s="2"/>
      <c r="M1207" s="2"/>
      <c r="N1207" s="2"/>
    </row>
    <row r="1208" spans="12:14" ht="15.75" customHeight="1" x14ac:dyDescent="0.3">
      <c r="L1208" s="2"/>
      <c r="M1208" s="2"/>
      <c r="N1208" s="2"/>
    </row>
    <row r="1209" spans="12:14" ht="15.75" customHeight="1" x14ac:dyDescent="0.3">
      <c r="L1209" s="2"/>
      <c r="M1209" s="2"/>
      <c r="N1209" s="2"/>
    </row>
    <row r="1210" spans="12:14" ht="15.75" customHeight="1" x14ac:dyDescent="0.3">
      <c r="L1210" s="2"/>
      <c r="M1210" s="2"/>
      <c r="N1210" s="2"/>
    </row>
    <row r="1211" spans="12:14" ht="15.75" customHeight="1" x14ac:dyDescent="0.3">
      <c r="L1211" s="2"/>
      <c r="M1211" s="2"/>
      <c r="N1211" s="2"/>
    </row>
    <row r="1212" spans="12:14" ht="15.75" customHeight="1" x14ac:dyDescent="0.3">
      <c r="L1212" s="2"/>
      <c r="M1212" s="2"/>
      <c r="N1212" s="2"/>
    </row>
    <row r="1213" spans="12:14" ht="15.75" customHeight="1" x14ac:dyDescent="0.3">
      <c r="L1213" s="2"/>
      <c r="M1213" s="2"/>
      <c r="N1213" s="2"/>
    </row>
    <row r="1214" spans="12:14" ht="15.75" customHeight="1" x14ac:dyDescent="0.3">
      <c r="L1214" s="2"/>
      <c r="M1214" s="2"/>
      <c r="N1214" s="2"/>
    </row>
    <row r="1215" spans="12:14" ht="15.75" customHeight="1" x14ac:dyDescent="0.3">
      <c r="L1215" s="2"/>
      <c r="M1215" s="2"/>
      <c r="N1215" s="2"/>
    </row>
    <row r="1216" spans="12:14" ht="15.75" customHeight="1" x14ac:dyDescent="0.3">
      <c r="L1216" s="2"/>
      <c r="M1216" s="2"/>
      <c r="N1216" s="2"/>
    </row>
    <row r="1217" spans="12:14" ht="15.75" customHeight="1" x14ac:dyDescent="0.3">
      <c r="L1217" s="2"/>
      <c r="M1217" s="2"/>
      <c r="N1217" s="2"/>
    </row>
    <row r="1218" spans="12:14" ht="15.75" customHeight="1" x14ac:dyDescent="0.3">
      <c r="L1218" s="2"/>
      <c r="M1218" s="2"/>
      <c r="N1218" s="2"/>
    </row>
    <row r="1219" spans="12:14" ht="15.75" customHeight="1" x14ac:dyDescent="0.3">
      <c r="L1219" s="2"/>
      <c r="M1219" s="2"/>
      <c r="N1219" s="2"/>
    </row>
    <row r="1220" spans="12:14" ht="15.75" customHeight="1" x14ac:dyDescent="0.3">
      <c r="L1220" s="2"/>
      <c r="M1220" s="2"/>
      <c r="N1220" s="2"/>
    </row>
    <row r="1221" spans="12:14" ht="15.75" customHeight="1" x14ac:dyDescent="0.3">
      <c r="L1221" s="2"/>
      <c r="M1221" s="2"/>
      <c r="N1221" s="2"/>
    </row>
    <row r="1222" spans="12:14" ht="15.75" customHeight="1" x14ac:dyDescent="0.3">
      <c r="L1222" s="2"/>
      <c r="M1222" s="2"/>
      <c r="N1222" s="2"/>
    </row>
    <row r="1223" spans="12:14" ht="15.75" customHeight="1" x14ac:dyDescent="0.3">
      <c r="L1223" s="2"/>
      <c r="M1223" s="2"/>
      <c r="N1223" s="2"/>
    </row>
    <row r="1224" spans="12:14" ht="15.75" customHeight="1" x14ac:dyDescent="0.3">
      <c r="L1224" s="2"/>
      <c r="M1224" s="2"/>
      <c r="N1224" s="2"/>
    </row>
    <row r="1225" spans="12:14" ht="15.75" customHeight="1" x14ac:dyDescent="0.3">
      <c r="M1225" s="2"/>
      <c r="N1225" s="2"/>
    </row>
    <row r="1226" spans="12:14" ht="15.75" customHeight="1" x14ac:dyDescent="0.3">
      <c r="N1226" s="2"/>
    </row>
    <row r="1227" spans="12:14" ht="15.75" customHeight="1" x14ac:dyDescent="0.3">
      <c r="N1227" s="2"/>
    </row>
    <row r="1228" spans="12:14" ht="15.75" customHeight="1" x14ac:dyDescent="0.3">
      <c r="N1228" s="2"/>
    </row>
    <row r="1229" spans="12:14" ht="15.75" customHeight="1" x14ac:dyDescent="0.3">
      <c r="N1229" s="2"/>
    </row>
    <row r="1230" spans="12:14" ht="15.75" customHeight="1" x14ac:dyDescent="0.3">
      <c r="N1230" s="2"/>
    </row>
    <row r="1231" spans="12:14" ht="15.75" customHeight="1" x14ac:dyDescent="0.3">
      <c r="N1231" s="2"/>
    </row>
    <row r="1232" spans="12:14" ht="15.75" customHeight="1" x14ac:dyDescent="0.3">
      <c r="N1232" s="2"/>
    </row>
    <row r="1233" ht="15.75" customHeight="1" x14ac:dyDescent="0.3"/>
    <row r="1234" ht="15.75" customHeight="1" x14ac:dyDescent="0.3"/>
    <row r="1235" ht="15.75" customHeight="1" x14ac:dyDescent="0.3"/>
    <row r="1236" ht="15.75" customHeight="1" x14ac:dyDescent="0.3"/>
    <row r="1237" ht="15.75" customHeight="1" x14ac:dyDescent="0.3"/>
    <row r="1238" ht="15.75" customHeight="1" x14ac:dyDescent="0.3"/>
    <row r="1239" ht="15.75" customHeight="1" x14ac:dyDescent="0.3"/>
    <row r="1240" ht="15.75" customHeight="1" x14ac:dyDescent="0.3"/>
    <row r="1241" ht="15.75" customHeight="1" x14ac:dyDescent="0.3"/>
    <row r="1242" ht="15.75" customHeight="1" x14ac:dyDescent="0.3"/>
    <row r="1243" ht="15.75" customHeight="1" x14ac:dyDescent="0.3"/>
    <row r="1244" ht="15.75" customHeight="1" x14ac:dyDescent="0.3"/>
    <row r="1245" ht="15.75" customHeight="1" x14ac:dyDescent="0.3"/>
    <row r="1246" ht="15.75" customHeight="1" x14ac:dyDescent="0.3"/>
    <row r="1247" ht="15.75" customHeight="1" x14ac:dyDescent="0.3"/>
    <row r="1248" ht="15.75" customHeight="1" x14ac:dyDescent="0.3"/>
    <row r="1249" ht="15.75" customHeight="1" x14ac:dyDescent="0.3"/>
    <row r="1250" ht="15.75" customHeight="1" x14ac:dyDescent="0.3"/>
    <row r="1251" ht="15.75" customHeight="1" x14ac:dyDescent="0.3"/>
    <row r="1252" ht="15.75" customHeight="1" x14ac:dyDescent="0.3"/>
    <row r="1253" ht="15.75" customHeight="1" x14ac:dyDescent="0.3"/>
    <row r="1254" ht="15.75" customHeight="1" x14ac:dyDescent="0.3"/>
    <row r="1255" ht="15.75" customHeight="1" x14ac:dyDescent="0.3"/>
    <row r="1256" ht="15.75" customHeight="1" x14ac:dyDescent="0.3"/>
    <row r="1257" ht="15.75" customHeight="1" x14ac:dyDescent="0.3"/>
    <row r="1258" ht="15.75" customHeight="1" x14ac:dyDescent="0.3"/>
    <row r="1259" ht="15.75" customHeight="1" x14ac:dyDescent="0.3"/>
    <row r="1260" ht="15.75" customHeight="1" x14ac:dyDescent="0.3"/>
    <row r="1261" ht="15.75" customHeight="1" x14ac:dyDescent="0.3"/>
    <row r="1262" ht="15.75" customHeight="1" x14ac:dyDescent="0.3"/>
    <row r="1263" ht="15.75" customHeight="1" x14ac:dyDescent="0.3"/>
    <row r="1264" ht="15.75" customHeight="1" x14ac:dyDescent="0.3"/>
    <row r="1265" ht="15.75" customHeight="1" x14ac:dyDescent="0.3"/>
    <row r="1266" ht="15.75" customHeight="1" x14ac:dyDescent="0.3"/>
    <row r="1267" ht="15.75" customHeight="1" x14ac:dyDescent="0.3"/>
    <row r="1268" ht="15.75" customHeight="1" x14ac:dyDescent="0.3"/>
    <row r="1269" ht="15.75" customHeight="1" x14ac:dyDescent="0.3"/>
    <row r="1270" ht="15.75" customHeight="1" x14ac:dyDescent="0.3"/>
    <row r="1271" ht="15.75" customHeight="1" x14ac:dyDescent="0.3"/>
    <row r="1272" ht="15.75" customHeight="1" x14ac:dyDescent="0.3"/>
    <row r="1273" ht="15.75" customHeight="1" x14ac:dyDescent="0.3"/>
    <row r="1274" ht="15.75" customHeight="1" x14ac:dyDescent="0.3"/>
    <row r="1275" ht="15.75" customHeight="1" x14ac:dyDescent="0.3"/>
    <row r="1276" ht="15.75" customHeight="1" x14ac:dyDescent="0.3"/>
    <row r="1277" ht="15.75" customHeight="1" x14ac:dyDescent="0.3"/>
    <row r="1278" ht="15.75" customHeight="1" x14ac:dyDescent="0.3"/>
    <row r="1279" ht="15.75" customHeight="1" x14ac:dyDescent="0.3"/>
    <row r="1280" ht="15.75" customHeight="1" x14ac:dyDescent="0.3"/>
    <row r="1281" ht="15.75" customHeight="1" x14ac:dyDescent="0.3"/>
    <row r="1282" ht="15.75" customHeight="1" x14ac:dyDescent="0.3"/>
    <row r="1283" ht="15.75" customHeight="1" x14ac:dyDescent="0.3"/>
    <row r="1284" ht="15.75" customHeight="1" x14ac:dyDescent="0.3"/>
    <row r="1285" ht="15.75" customHeight="1" x14ac:dyDescent="0.3"/>
    <row r="1286" ht="15.75" customHeight="1" x14ac:dyDescent="0.3"/>
    <row r="1287" ht="15.75" customHeight="1" x14ac:dyDescent="0.3"/>
    <row r="1288" ht="15.75" customHeight="1" x14ac:dyDescent="0.3"/>
  </sheetData>
  <mergeCells count="1">
    <mergeCell ref="A1:I2"/>
  </mergeCells>
  <phoneticPr fontId="1" type="noConversion"/>
  <printOptions gridLines="1"/>
  <pageMargins left="0.25" right="0.25" top="0" bottom="0" header="0.5" footer="0.5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1052"/>
  <sheetViews>
    <sheetView workbookViewId="0">
      <selection activeCell="C37" sqref="C37"/>
    </sheetView>
  </sheetViews>
  <sheetFormatPr defaultColWidth="9.109375" defaultRowHeight="13.8" x14ac:dyDescent="0.3"/>
  <cols>
    <col min="1" max="1" width="9.5546875" style="1" bestFit="1" customWidth="1"/>
    <col min="2" max="2" width="43.33203125" style="1" bestFit="1" customWidth="1"/>
    <col min="3" max="3" width="54.33203125" style="1" bestFit="1" customWidth="1"/>
    <col min="4" max="4" width="8.6640625" style="17" bestFit="1" customWidth="1"/>
    <col min="5" max="10" width="12.6640625" style="1" customWidth="1"/>
    <col min="11" max="16384" width="9.109375" style="1"/>
  </cols>
  <sheetData>
    <row r="1" spans="1:23" ht="15.6" x14ac:dyDescent="0.3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"/>
      <c r="K1" s="2"/>
      <c r="L1" s="2"/>
    </row>
    <row r="2" spans="1:23" ht="15.6" x14ac:dyDescent="0.3">
      <c r="A2" s="27"/>
      <c r="B2" s="27"/>
      <c r="C2" s="27"/>
      <c r="D2" s="27"/>
      <c r="E2" s="27"/>
      <c r="F2" s="27"/>
      <c r="G2" s="27"/>
      <c r="H2" s="27"/>
      <c r="I2" s="27"/>
      <c r="J2" s="2"/>
      <c r="K2" s="2"/>
      <c r="L2" s="2"/>
    </row>
    <row r="3" spans="1:23" ht="15.6" x14ac:dyDescent="0.3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</row>
    <row r="4" spans="1:23" ht="15.6" x14ac:dyDescent="0.3">
      <c r="A4" s="2"/>
      <c r="B4" s="2"/>
      <c r="C4" s="2"/>
      <c r="D4" s="3"/>
      <c r="E4" s="3"/>
      <c r="F4" s="4">
        <v>100</v>
      </c>
      <c r="G4" s="4">
        <v>201</v>
      </c>
      <c r="H4" s="4">
        <v>225</v>
      </c>
      <c r="I4" s="4">
        <v>226</v>
      </c>
      <c r="J4" s="2"/>
      <c r="K4" s="2"/>
      <c r="L4" s="2"/>
    </row>
    <row r="5" spans="1:23" ht="15.6" x14ac:dyDescent="0.3">
      <c r="A5" s="3" t="s">
        <v>11</v>
      </c>
      <c r="B5" s="3" t="s">
        <v>12</v>
      </c>
      <c r="C5" s="3" t="s">
        <v>13</v>
      </c>
      <c r="D5" s="3" t="s">
        <v>14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2"/>
      <c r="K5" s="2"/>
      <c r="L5" s="2"/>
    </row>
    <row r="6" spans="1:23" ht="5.0999999999999996" customHeight="1" x14ac:dyDescent="0.3">
      <c r="A6" s="5"/>
      <c r="B6" s="5"/>
      <c r="C6" s="5"/>
      <c r="D6" s="18"/>
      <c r="E6" s="5"/>
      <c r="F6" s="5"/>
      <c r="G6" s="5"/>
      <c r="H6" s="5"/>
      <c r="I6" s="5"/>
      <c r="J6" s="2"/>
      <c r="K6" s="2"/>
      <c r="L6" s="2"/>
    </row>
    <row r="7" spans="1:23" ht="5.0999999999999996" customHeight="1" x14ac:dyDescent="0.3">
      <c r="A7" s="2"/>
      <c r="B7" s="2"/>
      <c r="C7" s="2"/>
      <c r="D7" s="3"/>
      <c r="E7" s="2"/>
      <c r="F7" s="2"/>
      <c r="G7" s="2"/>
      <c r="H7" s="2"/>
      <c r="I7" s="2"/>
      <c r="J7" s="2"/>
      <c r="K7" s="2"/>
      <c r="L7" s="2"/>
    </row>
    <row r="8" spans="1:23" ht="15.6" x14ac:dyDescent="0.3">
      <c r="A8" s="22">
        <v>46210</v>
      </c>
      <c r="B8" s="2" t="s">
        <v>27</v>
      </c>
      <c r="C8" s="2" t="s">
        <v>82</v>
      </c>
      <c r="D8" s="3">
        <v>14719</v>
      </c>
      <c r="E8" s="7">
        <f>SUM(F8:I8)</f>
        <v>366.7</v>
      </c>
      <c r="F8" s="7">
        <v>366.7</v>
      </c>
      <c r="G8" s="7">
        <v>0</v>
      </c>
      <c r="H8" s="7">
        <v>0</v>
      </c>
      <c r="I8" s="7">
        <v>0</v>
      </c>
      <c r="J8" s="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6" x14ac:dyDescent="0.3">
      <c r="A9" s="22">
        <v>46210</v>
      </c>
      <c r="B9" s="2" t="s">
        <v>28</v>
      </c>
      <c r="C9" s="2" t="s">
        <v>82</v>
      </c>
      <c r="D9" s="3">
        <v>14720</v>
      </c>
      <c r="E9" s="7">
        <f t="shared" ref="E9:E10" si="0">SUM(F9:I9)</f>
        <v>710.92</v>
      </c>
      <c r="F9" s="7">
        <v>691.01</v>
      </c>
      <c r="G9" s="7">
        <v>19.91</v>
      </c>
      <c r="H9" s="7">
        <v>0</v>
      </c>
      <c r="I9" s="7">
        <v>0</v>
      </c>
      <c r="J9" s="7"/>
      <c r="K9" s="2"/>
      <c r="L9" s="2"/>
    </row>
    <row r="10" spans="1:23" ht="15.6" x14ac:dyDescent="0.3">
      <c r="A10" s="22">
        <v>46210</v>
      </c>
      <c r="B10" s="2" t="s">
        <v>26</v>
      </c>
      <c r="C10" s="2" t="s">
        <v>82</v>
      </c>
      <c r="D10" s="3">
        <v>14721</v>
      </c>
      <c r="E10" s="7">
        <f t="shared" si="0"/>
        <v>720.44</v>
      </c>
      <c r="F10" s="7">
        <v>720.44</v>
      </c>
      <c r="G10" s="7">
        <v>0</v>
      </c>
      <c r="H10" s="7">
        <v>0</v>
      </c>
      <c r="I10" s="7">
        <v>0</v>
      </c>
      <c r="J10" s="7"/>
      <c r="K10" s="2"/>
      <c r="L10" s="2"/>
    </row>
    <row r="11" spans="1:23" ht="15.6" x14ac:dyDescent="0.3">
      <c r="A11" s="22">
        <v>46210</v>
      </c>
      <c r="B11" s="2" t="s">
        <v>28</v>
      </c>
      <c r="C11" s="2" t="s">
        <v>82</v>
      </c>
      <c r="D11" s="3">
        <v>14722</v>
      </c>
      <c r="E11" s="7">
        <f t="shared" ref="E11:E18" si="1">SUM(F11:I11)</f>
        <v>539.53</v>
      </c>
      <c r="F11" s="7">
        <f>29+468.67</f>
        <v>497.67</v>
      </c>
      <c r="G11" s="7">
        <v>41.86</v>
      </c>
      <c r="H11" s="7">
        <v>0</v>
      </c>
      <c r="I11" s="7">
        <v>0</v>
      </c>
      <c r="J11" s="7"/>
      <c r="K11" s="2"/>
      <c r="L11" s="2"/>
    </row>
    <row r="12" spans="1:23" ht="15.6" x14ac:dyDescent="0.3">
      <c r="A12" s="22">
        <v>46210</v>
      </c>
      <c r="B12" s="2" t="s">
        <v>28</v>
      </c>
      <c r="C12" s="2" t="s">
        <v>82</v>
      </c>
      <c r="D12" s="3">
        <v>14723</v>
      </c>
      <c r="E12" s="7">
        <f t="shared" si="1"/>
        <v>877.63</v>
      </c>
      <c r="F12" s="7">
        <v>663.75</v>
      </c>
      <c r="G12" s="7">
        <f>14.5+199.38</f>
        <v>213.88</v>
      </c>
      <c r="H12" s="7">
        <v>0</v>
      </c>
      <c r="I12" s="7">
        <v>0</v>
      </c>
      <c r="J12" s="7"/>
      <c r="K12" s="2"/>
      <c r="L12" s="2"/>
    </row>
    <row r="13" spans="1:23" ht="15.6" x14ac:dyDescent="0.3">
      <c r="A13" s="22">
        <v>46210</v>
      </c>
      <c r="B13" s="2" t="s">
        <v>37</v>
      </c>
      <c r="C13" s="2" t="s">
        <v>38</v>
      </c>
      <c r="D13" s="3">
        <v>14724</v>
      </c>
      <c r="E13" s="7">
        <f t="shared" si="1"/>
        <v>394.09</v>
      </c>
      <c r="F13" s="7">
        <f>9.7+34.24+127.96+64.19+8.63</f>
        <v>244.71999999999997</v>
      </c>
      <c r="G13" s="7">
        <v>149.37</v>
      </c>
      <c r="H13" s="7">
        <v>0</v>
      </c>
      <c r="I13" s="7">
        <v>0</v>
      </c>
      <c r="J13" s="7"/>
      <c r="K13" s="2"/>
      <c r="L13" s="2"/>
    </row>
    <row r="14" spans="1:23" ht="15.6" x14ac:dyDescent="0.3">
      <c r="A14" s="22">
        <v>46210</v>
      </c>
      <c r="B14" s="2" t="s">
        <v>83</v>
      </c>
      <c r="C14" s="2" t="s">
        <v>84</v>
      </c>
      <c r="D14" s="3">
        <v>14725</v>
      </c>
      <c r="E14" s="7">
        <f>SUM(F14:I14)</f>
        <v>3132</v>
      </c>
      <c r="F14" s="7">
        <v>3132</v>
      </c>
      <c r="G14" s="7">
        <v>0</v>
      </c>
      <c r="H14" s="7">
        <v>0</v>
      </c>
      <c r="I14" s="7">
        <v>0</v>
      </c>
      <c r="J14" s="7"/>
      <c r="K14" s="2"/>
      <c r="L14" s="2"/>
    </row>
    <row r="15" spans="1:23" ht="15.6" x14ac:dyDescent="0.3">
      <c r="A15" s="22">
        <v>46210</v>
      </c>
      <c r="B15" s="2" t="s">
        <v>85</v>
      </c>
      <c r="C15" s="2" t="s">
        <v>86</v>
      </c>
      <c r="D15" s="3">
        <v>14726</v>
      </c>
      <c r="E15" s="7">
        <f t="shared" ref="E15" si="2">SUM(F15:I15)</f>
        <v>224.98</v>
      </c>
      <c r="F15" s="7">
        <v>224.98</v>
      </c>
      <c r="G15" s="7">
        <v>0</v>
      </c>
      <c r="H15" s="7">
        <v>0</v>
      </c>
      <c r="I15" s="7">
        <v>0</v>
      </c>
      <c r="J15" s="7"/>
      <c r="K15" s="2"/>
      <c r="L15" s="2"/>
    </row>
    <row r="16" spans="1:23" ht="15.6" x14ac:dyDescent="0.3">
      <c r="A16" s="22">
        <v>46210</v>
      </c>
      <c r="B16" s="2" t="s">
        <v>87</v>
      </c>
      <c r="C16" s="2" t="s">
        <v>88</v>
      </c>
      <c r="D16" s="3">
        <v>14727</v>
      </c>
      <c r="E16" s="7">
        <f>SUM(F16:I16)</f>
        <v>35.68</v>
      </c>
      <c r="F16" s="7">
        <v>35.68</v>
      </c>
      <c r="G16" s="7">
        <v>0</v>
      </c>
      <c r="H16" s="7">
        <v>0</v>
      </c>
      <c r="I16" s="7">
        <v>0</v>
      </c>
      <c r="J16" s="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6" x14ac:dyDescent="0.3">
      <c r="A17" s="22">
        <v>46210</v>
      </c>
      <c r="B17" s="2" t="s">
        <v>87</v>
      </c>
      <c r="C17" s="2" t="s">
        <v>88</v>
      </c>
      <c r="D17" s="3">
        <v>14728</v>
      </c>
      <c r="E17" s="7">
        <f>SUM(F17:I17)</f>
        <v>49.02</v>
      </c>
      <c r="F17" s="7">
        <v>49.02</v>
      </c>
      <c r="G17" s="7">
        <v>0</v>
      </c>
      <c r="H17" s="7">
        <v>0</v>
      </c>
      <c r="I17" s="7">
        <v>0</v>
      </c>
      <c r="J17" s="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6" x14ac:dyDescent="0.3">
      <c r="A18" s="22">
        <v>46210</v>
      </c>
      <c r="B18" s="2" t="s">
        <v>34</v>
      </c>
      <c r="C18" s="2" t="s">
        <v>35</v>
      </c>
      <c r="D18" s="3">
        <v>14729</v>
      </c>
      <c r="E18" s="7">
        <f t="shared" si="1"/>
        <v>2531</v>
      </c>
      <c r="F18" s="7">
        <v>2531</v>
      </c>
      <c r="G18" s="7">
        <v>0</v>
      </c>
      <c r="H18" s="7">
        <v>0</v>
      </c>
      <c r="I18" s="7">
        <v>0</v>
      </c>
      <c r="J18" s="7"/>
      <c r="K18" s="2"/>
      <c r="L18" s="2"/>
    </row>
    <row r="19" spans="1:23" ht="15.6" x14ac:dyDescent="0.3">
      <c r="A19" s="22">
        <v>46210</v>
      </c>
      <c r="B19" s="2" t="s">
        <v>89</v>
      </c>
      <c r="C19" s="2" t="s">
        <v>90</v>
      </c>
      <c r="D19" s="3">
        <v>14730</v>
      </c>
      <c r="E19" s="7">
        <f t="shared" ref="E19:E25" si="3">SUM(F19:I19)</f>
        <v>4991</v>
      </c>
      <c r="F19" s="7">
        <v>4991</v>
      </c>
      <c r="G19" s="7">
        <v>0</v>
      </c>
      <c r="H19" s="7">
        <v>0</v>
      </c>
      <c r="I19" s="7">
        <v>0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6" x14ac:dyDescent="0.3">
      <c r="A20" s="22">
        <v>46210</v>
      </c>
      <c r="B20" s="2" t="s">
        <v>91</v>
      </c>
      <c r="C20" s="2" t="s">
        <v>92</v>
      </c>
      <c r="D20" s="3">
        <v>14731</v>
      </c>
      <c r="E20" s="7">
        <f t="shared" si="3"/>
        <v>1130.6099999999999</v>
      </c>
      <c r="F20" s="7">
        <v>1130.6099999999999</v>
      </c>
      <c r="G20" s="7">
        <v>0</v>
      </c>
      <c r="H20" s="7">
        <v>0</v>
      </c>
      <c r="I20" s="7">
        <v>0</v>
      </c>
      <c r="J20" s="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6" x14ac:dyDescent="0.3">
      <c r="A21" s="22">
        <v>46210</v>
      </c>
      <c r="B21" s="2" t="s">
        <v>32</v>
      </c>
      <c r="C21" s="2" t="s">
        <v>48</v>
      </c>
      <c r="D21" s="3" t="s">
        <v>94</v>
      </c>
      <c r="E21" s="7">
        <f t="shared" si="3"/>
        <v>1072.48</v>
      </c>
      <c r="F21" s="7">
        <f>1072.48-25.3</f>
        <v>1047.18</v>
      </c>
      <c r="G21" s="7">
        <f>14.16+9.03+2.11</f>
        <v>25.299999999999997</v>
      </c>
      <c r="H21" s="7">
        <v>0</v>
      </c>
      <c r="I21" s="7">
        <v>0</v>
      </c>
      <c r="J21" s="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6" x14ac:dyDescent="0.3">
      <c r="A22" s="22">
        <v>46210</v>
      </c>
      <c r="B22" s="2" t="s">
        <v>93</v>
      </c>
      <c r="C22" s="2" t="s">
        <v>98</v>
      </c>
      <c r="D22" s="3" t="s">
        <v>95</v>
      </c>
      <c r="E22" s="7">
        <f t="shared" si="3"/>
        <v>685.02</v>
      </c>
      <c r="F22" s="7">
        <f>685.02-8.03</f>
        <v>676.99</v>
      </c>
      <c r="G22" s="7">
        <v>8.0299999999999994</v>
      </c>
      <c r="H22" s="7">
        <v>0</v>
      </c>
      <c r="I22" s="7">
        <v>0</v>
      </c>
      <c r="J22" s="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6" x14ac:dyDescent="0.3">
      <c r="A23" s="22">
        <v>46210</v>
      </c>
      <c r="B23" s="2" t="s">
        <v>33</v>
      </c>
      <c r="C23" s="2" t="s">
        <v>97</v>
      </c>
      <c r="D23" s="3" t="s">
        <v>96</v>
      </c>
      <c r="E23" s="7">
        <f t="shared" si="3"/>
        <v>471.28</v>
      </c>
      <c r="F23" s="7">
        <f>471.28-32.96</f>
        <v>438.32</v>
      </c>
      <c r="G23" s="7">
        <f>16.48+16.48</f>
        <v>32.96</v>
      </c>
      <c r="H23" s="7">
        <v>0</v>
      </c>
      <c r="I23" s="7">
        <v>0</v>
      </c>
      <c r="J23" s="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6" x14ac:dyDescent="0.3">
      <c r="A24" s="22">
        <v>46224</v>
      </c>
      <c r="B24" s="2" t="s">
        <v>99</v>
      </c>
      <c r="C24" s="2" t="s">
        <v>100</v>
      </c>
      <c r="D24" s="3">
        <v>14732</v>
      </c>
      <c r="E24" s="7">
        <f t="shared" si="3"/>
        <v>330</v>
      </c>
      <c r="F24" s="7">
        <v>0</v>
      </c>
      <c r="G24" s="7">
        <v>330</v>
      </c>
      <c r="H24" s="7">
        <v>0</v>
      </c>
      <c r="I24" s="7">
        <v>0</v>
      </c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6" x14ac:dyDescent="0.3">
      <c r="A25" s="22">
        <v>46224</v>
      </c>
      <c r="B25" s="2" t="s">
        <v>52</v>
      </c>
      <c r="C25" s="2" t="s">
        <v>101</v>
      </c>
      <c r="D25" s="3">
        <v>14733</v>
      </c>
      <c r="E25" s="7">
        <f t="shared" si="3"/>
        <v>75124</v>
      </c>
      <c r="F25" s="7">
        <v>0</v>
      </c>
      <c r="G25" s="7">
        <v>0</v>
      </c>
      <c r="H25" s="7">
        <v>75124</v>
      </c>
      <c r="I25" s="7">
        <v>0</v>
      </c>
      <c r="J25" s="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6" x14ac:dyDescent="0.3">
      <c r="A26" s="22">
        <v>46224</v>
      </c>
      <c r="B26" s="2" t="s">
        <v>102</v>
      </c>
      <c r="C26" s="2" t="s">
        <v>103</v>
      </c>
      <c r="D26" s="3">
        <v>14734</v>
      </c>
      <c r="E26" s="7">
        <f t="shared" ref="E26:E29" si="4">SUM(F26:I26)</f>
        <v>9356.82</v>
      </c>
      <c r="F26" s="7">
        <v>9356.82</v>
      </c>
      <c r="G26" s="7">
        <v>0</v>
      </c>
      <c r="H26" s="7">
        <v>0</v>
      </c>
      <c r="I26" s="7">
        <v>0</v>
      </c>
      <c r="J26" s="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6" x14ac:dyDescent="0.3">
      <c r="A27" s="22">
        <v>46224</v>
      </c>
      <c r="B27" s="2" t="s">
        <v>49</v>
      </c>
      <c r="C27" s="2" t="s">
        <v>104</v>
      </c>
      <c r="D27" s="3">
        <v>14735</v>
      </c>
      <c r="E27" s="7">
        <f t="shared" si="4"/>
        <v>1750.73</v>
      </c>
      <c r="F27" s="7">
        <v>1750.73</v>
      </c>
      <c r="G27" s="7">
        <v>0</v>
      </c>
      <c r="H27" s="7">
        <v>0</v>
      </c>
      <c r="I27" s="7">
        <v>0</v>
      </c>
      <c r="J27" s="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6" x14ac:dyDescent="0.3">
      <c r="A28" s="22">
        <v>46224</v>
      </c>
      <c r="B28" s="2" t="s">
        <v>39</v>
      </c>
      <c r="C28" s="2" t="s">
        <v>40</v>
      </c>
      <c r="D28" s="3">
        <v>14736</v>
      </c>
      <c r="E28" s="7">
        <f t="shared" ref="E28" si="5">SUM(F28:I28)</f>
        <v>80.58</v>
      </c>
      <c r="F28" s="7">
        <v>80.58</v>
      </c>
      <c r="G28" s="7">
        <v>0</v>
      </c>
      <c r="H28" s="7">
        <v>0</v>
      </c>
      <c r="I28" s="7">
        <v>0</v>
      </c>
      <c r="J28" s="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6" x14ac:dyDescent="0.3">
      <c r="A29" s="22">
        <v>46224</v>
      </c>
      <c r="B29" s="2" t="s">
        <v>53</v>
      </c>
      <c r="C29" s="2" t="s">
        <v>54</v>
      </c>
      <c r="D29" s="3">
        <v>14737</v>
      </c>
      <c r="E29" s="7">
        <f t="shared" si="4"/>
        <v>231.85000000000002</v>
      </c>
      <c r="F29" s="7">
        <f>45.35+28.14</f>
        <v>73.490000000000009</v>
      </c>
      <c r="G29" s="7">
        <v>158.36000000000001</v>
      </c>
      <c r="H29" s="7">
        <v>0</v>
      </c>
      <c r="I29" s="7">
        <v>0</v>
      </c>
      <c r="J29" s="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6" x14ac:dyDescent="0.3">
      <c r="A30" s="22"/>
      <c r="B30" s="2"/>
      <c r="C30" s="2"/>
      <c r="D30" s="3"/>
      <c r="E30" s="7"/>
      <c r="F30" s="7"/>
      <c r="G30" s="7"/>
      <c r="H30" s="7"/>
      <c r="I30" s="7"/>
      <c r="J30" s="7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7.399999999999999" x14ac:dyDescent="0.45">
      <c r="A31" s="2"/>
      <c r="B31" s="2"/>
      <c r="C31" s="6" t="s">
        <v>3</v>
      </c>
      <c r="D31" s="3"/>
      <c r="E31" s="23">
        <f>SUM(E7:E29)</f>
        <v>104806.36000000002</v>
      </c>
      <c r="F31" s="23">
        <f>SUM(F7:F29)</f>
        <v>28702.690000000006</v>
      </c>
      <c r="G31" s="23">
        <f>SUM(G7:G29)</f>
        <v>979.67</v>
      </c>
      <c r="H31" s="23">
        <f>SUM(H7:H29)</f>
        <v>75124</v>
      </c>
      <c r="I31" s="23">
        <f>SUM(I7:I29)</f>
        <v>0</v>
      </c>
      <c r="J31" s="7">
        <f>SUM(J7:J18)</f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3">
      <c r="A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5" ht="15.75" customHeight="1" x14ac:dyDescent="0.3">
      <c r="A33" s="2"/>
      <c r="E33" s="1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5" ht="15.75" customHeight="1" x14ac:dyDescent="0.3">
      <c r="A34" s="20"/>
      <c r="B34" s="2"/>
      <c r="C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5" ht="15.75" customHeight="1" x14ac:dyDescent="0.3">
      <c r="A35" s="20"/>
      <c r="B35" s="2"/>
      <c r="C35" s="2"/>
      <c r="D35" s="3"/>
      <c r="E35" s="11"/>
      <c r="F35" s="11"/>
      <c r="G35" s="11"/>
      <c r="H35" s="11"/>
      <c r="I35" s="11"/>
      <c r="J35" s="1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5" ht="15.75" customHeight="1" x14ac:dyDescent="0.3">
      <c r="A36" s="20"/>
      <c r="B36" s="2"/>
      <c r="C36" s="2"/>
      <c r="D36" s="3"/>
      <c r="E36" s="11"/>
      <c r="F36" s="11"/>
      <c r="G36" s="11"/>
      <c r="H36" s="11"/>
      <c r="I36" s="11"/>
      <c r="J36" s="1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5" ht="15.75" customHeight="1" x14ac:dyDescent="0.3">
      <c r="A37" s="20"/>
      <c r="B37" s="2"/>
      <c r="C37" s="2"/>
      <c r="D37" s="3"/>
      <c r="E37" s="11"/>
      <c r="F37" s="11"/>
      <c r="G37" s="11"/>
      <c r="H37" s="11"/>
      <c r="I37" s="11"/>
      <c r="J37" s="1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5" ht="15.75" customHeight="1" x14ac:dyDescent="0.3">
      <c r="A38" s="20"/>
      <c r="B38" s="2"/>
      <c r="C38" s="2"/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5" ht="15.75" customHeight="1" x14ac:dyDescent="0.3">
      <c r="A39" s="20"/>
      <c r="B39" s="2"/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5" ht="15.75" customHeight="1" x14ac:dyDescent="0.3">
      <c r="A40" s="20"/>
      <c r="B40" s="2"/>
      <c r="C40" s="2"/>
      <c r="D40" s="3"/>
      <c r="E40" s="11"/>
      <c r="F40" s="11"/>
      <c r="G40" s="11"/>
      <c r="H40" s="11"/>
      <c r="I40" s="11"/>
      <c r="J40" s="1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5" ht="15.75" customHeight="1" x14ac:dyDescent="0.3">
      <c r="A41" s="20"/>
      <c r="B41" s="2"/>
      <c r="C41" s="2"/>
      <c r="D41" s="3"/>
      <c r="E41" s="11"/>
      <c r="F41" s="11"/>
      <c r="G41" s="11"/>
      <c r="H41" s="11"/>
      <c r="I41" s="11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3">
      <c r="A42" s="20"/>
      <c r="B42" s="2"/>
      <c r="C42" s="2"/>
      <c r="D42" s="3"/>
      <c r="E42" s="11"/>
      <c r="F42" s="11"/>
      <c r="G42" s="11"/>
      <c r="H42" s="11"/>
      <c r="I42" s="11"/>
      <c r="J42" s="1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3">
      <c r="A43" s="20"/>
      <c r="B43" s="2"/>
      <c r="C43" s="2"/>
      <c r="D43" s="3"/>
      <c r="E43" s="11"/>
      <c r="F43" s="11"/>
      <c r="G43" s="11"/>
      <c r="H43" s="11"/>
      <c r="I43" s="11"/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3">
      <c r="A44" s="20"/>
      <c r="B44" s="2"/>
      <c r="C44" s="2"/>
      <c r="D44" s="3"/>
      <c r="E44" s="2"/>
      <c r="F44" s="2"/>
      <c r="G44" s="2"/>
      <c r="H44" s="2"/>
      <c r="I44" s="2"/>
      <c r="J44" s="1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3">
      <c r="A45" s="20"/>
      <c r="B45" s="2"/>
      <c r="C45" s="2"/>
      <c r="D45" s="3"/>
      <c r="E45" s="11"/>
      <c r="F45" s="11"/>
      <c r="G45" s="11"/>
      <c r="H45" s="11"/>
      <c r="I45" s="11"/>
      <c r="J45" s="1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3">
      <c r="A46" s="20"/>
      <c r="B46" s="2"/>
      <c r="D46" s="3"/>
      <c r="E46" s="11"/>
      <c r="F46" s="11"/>
      <c r="G46" s="11"/>
      <c r="H46" s="11"/>
      <c r="I46" s="11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3">
      <c r="A47" s="20"/>
      <c r="B47" s="2"/>
      <c r="D47" s="3"/>
      <c r="E47" s="2"/>
      <c r="F47" s="2"/>
      <c r="G47" s="2"/>
      <c r="H47" s="2"/>
      <c r="I47" s="2"/>
      <c r="J47" s="1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3">
      <c r="A48" s="20"/>
      <c r="B48" s="2"/>
      <c r="K48" s="11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74" ht="15.75" customHeight="1" x14ac:dyDescent="0.3">
      <c r="A49" s="20"/>
      <c r="B49" s="2"/>
      <c r="C49" s="2"/>
      <c r="K49" s="1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74" ht="15.75" customHeight="1" x14ac:dyDescent="0.3">
      <c r="A50" s="20"/>
      <c r="B50" s="2"/>
      <c r="C50" s="2"/>
      <c r="K50" s="11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74" ht="15.75" customHeight="1" x14ac:dyDescent="0.3">
      <c r="A51" s="20"/>
      <c r="B51" s="2"/>
      <c r="C51" s="2"/>
      <c r="D51" s="3"/>
      <c r="E51" s="11"/>
      <c r="F51" s="11"/>
      <c r="G51" s="11"/>
      <c r="H51" s="11"/>
      <c r="I51" s="11"/>
      <c r="J51" s="11"/>
      <c r="K51" s="11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74" ht="15.75" customHeight="1" x14ac:dyDescent="0.3">
      <c r="A52" s="20"/>
      <c r="B52" s="2"/>
      <c r="C52" s="2"/>
      <c r="D52" s="3"/>
      <c r="E52" s="11"/>
      <c r="F52" s="11"/>
      <c r="G52" s="11"/>
      <c r="H52" s="11"/>
      <c r="I52" s="11"/>
      <c r="J52" s="11"/>
      <c r="K52" s="1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74" ht="15.75" customHeight="1" x14ac:dyDescent="0.3">
      <c r="A53" s="20"/>
      <c r="B53" s="2"/>
      <c r="C53" s="2"/>
      <c r="D53" s="3"/>
      <c r="E53" s="11"/>
      <c r="F53" s="11"/>
      <c r="G53" s="11"/>
      <c r="H53" s="11"/>
      <c r="I53" s="11"/>
      <c r="J53" s="11"/>
      <c r="K53" s="11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4" ht="15.75" customHeight="1" x14ac:dyDescent="0.3">
      <c r="A54" s="20"/>
      <c r="B54" s="2"/>
      <c r="C54" s="2"/>
      <c r="D54" s="3"/>
      <c r="E54" s="11"/>
      <c r="F54" s="11"/>
      <c r="G54" s="11"/>
      <c r="H54" s="11"/>
      <c r="I54" s="11"/>
      <c r="J54" s="11"/>
      <c r="K54" s="1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74" ht="15.75" customHeight="1" x14ac:dyDescent="0.3">
      <c r="A55" s="20"/>
      <c r="B55" s="2"/>
      <c r="D55" s="3"/>
      <c r="E55" s="11"/>
      <c r="F55" s="11"/>
      <c r="G55" s="11"/>
      <c r="H55" s="11"/>
      <c r="I55" s="11"/>
      <c r="J55" s="11"/>
      <c r="K55" s="1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74" ht="15.75" customHeight="1" x14ac:dyDescent="0.3">
      <c r="A56" s="20"/>
      <c r="B56" s="2"/>
      <c r="D56" s="3"/>
      <c r="E56" s="2"/>
      <c r="F56" s="2"/>
      <c r="G56" s="2"/>
      <c r="H56" s="2"/>
      <c r="I56" s="2"/>
      <c r="J56" s="2"/>
      <c r="K56" s="1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74" ht="15.75" customHeight="1" x14ac:dyDescent="0.3">
      <c r="A57" s="20"/>
      <c r="B57" s="2"/>
      <c r="K57" s="1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74" ht="15.75" customHeight="1" x14ac:dyDescent="0.3">
      <c r="A58" s="20"/>
      <c r="B58" s="2"/>
      <c r="C58" s="2"/>
      <c r="K58" s="1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74" ht="15.75" customHeight="1" x14ac:dyDescent="0.3">
      <c r="A59" s="20"/>
      <c r="B59" s="2"/>
      <c r="C59" s="2"/>
      <c r="K59" s="1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74" ht="15.75" customHeight="1" x14ac:dyDescent="0.3">
      <c r="A60" s="20"/>
      <c r="B60" s="2"/>
      <c r="D60" s="3"/>
      <c r="E60" s="11"/>
      <c r="F60" s="11"/>
      <c r="G60" s="11"/>
      <c r="H60" s="11"/>
      <c r="I60" s="11"/>
      <c r="J60" s="11"/>
      <c r="K60" s="1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74" ht="15.75" customHeight="1" x14ac:dyDescent="0.3">
      <c r="A61" s="20"/>
      <c r="B61" s="2"/>
      <c r="D61" s="3"/>
      <c r="E61" s="11"/>
      <c r="F61" s="11"/>
      <c r="G61" s="11"/>
      <c r="H61" s="11"/>
      <c r="I61" s="11"/>
      <c r="J61" s="1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74" ht="15.75" customHeight="1" x14ac:dyDescent="0.3">
      <c r="A62" s="20"/>
      <c r="B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74" ht="15.75" customHeight="1" x14ac:dyDescent="0.3">
      <c r="A63" s="20"/>
      <c r="B63" s="2"/>
      <c r="C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74" ht="15.75" customHeight="1" x14ac:dyDescent="0.3">
      <c r="A64" s="20"/>
      <c r="B64" s="2"/>
      <c r="C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</row>
    <row r="65" spans="1:74" ht="15.75" customHeight="1" x14ac:dyDescent="0.3">
      <c r="A65" s="20"/>
      <c r="B65" s="2"/>
      <c r="C65" s="2"/>
      <c r="D65" s="3"/>
      <c r="E65" s="11"/>
      <c r="F65" s="11"/>
      <c r="G65" s="11"/>
      <c r="H65" s="11"/>
      <c r="I65" s="11"/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</row>
    <row r="66" spans="1:74" ht="15.75" customHeight="1" x14ac:dyDescent="0.3">
      <c r="A66" s="20"/>
      <c r="B66" s="2"/>
      <c r="C66" s="2"/>
      <c r="D66" s="3"/>
      <c r="E66" s="11"/>
      <c r="F66" s="11"/>
      <c r="G66" s="11"/>
      <c r="H66" s="11"/>
      <c r="I66" s="11"/>
      <c r="J66" s="1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</row>
    <row r="67" spans="1:74" ht="15.75" customHeight="1" x14ac:dyDescent="0.3">
      <c r="A67" s="20"/>
      <c r="B67" s="2"/>
      <c r="C67" s="2"/>
      <c r="D67" s="3"/>
      <c r="E67" s="11"/>
      <c r="F67" s="11"/>
      <c r="G67" s="11"/>
      <c r="H67" s="11"/>
      <c r="I67" s="11"/>
      <c r="J67" s="1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</row>
    <row r="68" spans="1:74" ht="15.75" customHeight="1" x14ac:dyDescent="0.3">
      <c r="A68" s="20"/>
      <c r="B68" s="2"/>
      <c r="C68" s="2"/>
      <c r="D68" s="3"/>
      <c r="E68" s="11"/>
      <c r="F68" s="11"/>
      <c r="G68" s="11"/>
      <c r="H68" s="11"/>
      <c r="I68" s="11"/>
      <c r="J68" s="1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</row>
    <row r="69" spans="1:74" ht="15.75" customHeight="1" x14ac:dyDescent="0.3">
      <c r="A69" s="20"/>
      <c r="B69" s="2"/>
      <c r="C69" s="2"/>
      <c r="D69" s="3"/>
      <c r="E69" s="11"/>
      <c r="F69" s="11"/>
      <c r="G69" s="11"/>
      <c r="H69" s="11"/>
      <c r="I69" s="11"/>
      <c r="J69" s="1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</row>
    <row r="70" spans="1:74" ht="15.75" customHeight="1" x14ac:dyDescent="0.3">
      <c r="A70" s="20"/>
      <c r="B70" s="2"/>
      <c r="C70" s="2"/>
      <c r="D70" s="3"/>
      <c r="E70" s="11"/>
      <c r="F70" s="11"/>
      <c r="G70" s="11"/>
      <c r="H70" s="11"/>
      <c r="I70" s="11"/>
      <c r="J70" s="1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</row>
    <row r="71" spans="1:74" ht="15.75" customHeight="1" x14ac:dyDescent="0.3">
      <c r="A71" s="20"/>
      <c r="B71" s="2"/>
      <c r="D71" s="3"/>
      <c r="E71" s="11"/>
      <c r="F71" s="11"/>
      <c r="G71" s="11"/>
      <c r="H71" s="11"/>
      <c r="I71" s="11"/>
      <c r="J71" s="1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</row>
    <row r="72" spans="1:74" ht="15.75" customHeight="1" x14ac:dyDescent="0.3">
      <c r="A72" s="20"/>
      <c r="B72" s="2"/>
      <c r="D72" s="3"/>
      <c r="E72" s="11"/>
      <c r="F72" s="11"/>
      <c r="G72" s="11"/>
      <c r="H72" s="11"/>
      <c r="I72" s="11"/>
      <c r="J72" s="1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</row>
    <row r="73" spans="1:74" ht="15.75" customHeight="1" x14ac:dyDescent="0.3">
      <c r="A73" s="20"/>
      <c r="B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</row>
    <row r="74" spans="1:74" ht="15.75" customHeight="1" x14ac:dyDescent="0.3">
      <c r="A74" s="20"/>
      <c r="B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</row>
    <row r="75" spans="1:74" ht="15.75" customHeight="1" x14ac:dyDescent="0.3">
      <c r="A75" s="20"/>
      <c r="B75" s="2"/>
      <c r="C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</row>
    <row r="76" spans="1:74" ht="15.75" customHeight="1" x14ac:dyDescent="0.3">
      <c r="A76" s="20"/>
      <c r="B76" s="2"/>
      <c r="C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</row>
    <row r="77" spans="1:74" ht="15.75" customHeight="1" x14ac:dyDescent="0.3">
      <c r="A77" s="20"/>
      <c r="B77" s="2"/>
      <c r="C77" s="2"/>
      <c r="D77" s="3"/>
      <c r="E77" s="11"/>
      <c r="F77" s="11"/>
      <c r="G77" s="11"/>
      <c r="H77" s="11"/>
      <c r="I77" s="11"/>
      <c r="J77" s="1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</row>
    <row r="78" spans="1:74" ht="15.75" customHeight="1" x14ac:dyDescent="0.3">
      <c r="A78" s="20"/>
      <c r="B78" s="2"/>
      <c r="C78" s="2"/>
      <c r="D78" s="3"/>
      <c r="E78" s="11"/>
      <c r="F78" s="11"/>
      <c r="G78" s="11"/>
      <c r="H78" s="11"/>
      <c r="I78" s="11"/>
      <c r="J78" s="1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</row>
    <row r="79" spans="1:74" ht="15.75" customHeight="1" x14ac:dyDescent="0.3">
      <c r="A79" s="20"/>
      <c r="B79" s="2"/>
      <c r="C79" s="2"/>
      <c r="D79" s="3"/>
      <c r="E79" s="11"/>
      <c r="F79" s="11"/>
      <c r="G79" s="11"/>
      <c r="H79" s="11"/>
      <c r="I79" s="11"/>
      <c r="J79" s="1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</row>
    <row r="80" spans="1:74" ht="15.75" customHeight="1" x14ac:dyDescent="0.3">
      <c r="A80" s="20"/>
      <c r="B80" s="2"/>
      <c r="C80" s="2"/>
      <c r="D80" s="3"/>
      <c r="E80" s="11"/>
      <c r="F80" s="11"/>
      <c r="G80" s="11"/>
      <c r="H80" s="11"/>
      <c r="I80" s="11"/>
      <c r="J80" s="1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</row>
    <row r="81" spans="1:74" ht="15.75" customHeight="1" x14ac:dyDescent="0.3">
      <c r="A81" s="20"/>
      <c r="B81" s="2"/>
      <c r="C81" s="2"/>
      <c r="D81" s="3"/>
      <c r="E81" s="11"/>
      <c r="F81" s="11"/>
      <c r="G81" s="11"/>
      <c r="H81" s="11"/>
      <c r="I81" s="11"/>
      <c r="J81" s="1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</row>
    <row r="82" spans="1:74" ht="15.75" customHeight="1" x14ac:dyDescent="0.3">
      <c r="A82" s="20"/>
      <c r="B82" s="2"/>
      <c r="C82" s="2"/>
      <c r="D82" s="3"/>
      <c r="E82" s="11"/>
      <c r="F82" s="11"/>
      <c r="G82" s="11"/>
      <c r="H82" s="11"/>
      <c r="I82" s="11"/>
      <c r="J82" s="1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</row>
    <row r="83" spans="1:74" ht="15.75" customHeight="1" x14ac:dyDescent="0.3">
      <c r="A83" s="20"/>
      <c r="B83" s="2"/>
      <c r="C83" s="2"/>
      <c r="D83" s="3"/>
      <c r="E83" s="11"/>
      <c r="F83" s="11"/>
      <c r="G83" s="11"/>
      <c r="H83" s="11"/>
      <c r="I83" s="11"/>
      <c r="J83" s="1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</row>
    <row r="84" spans="1:74" ht="15.75" customHeight="1" x14ac:dyDescent="0.3">
      <c r="A84" s="20"/>
      <c r="B84" s="2"/>
      <c r="C84" s="2"/>
      <c r="D84" s="3"/>
      <c r="E84" s="11"/>
      <c r="F84" s="11"/>
      <c r="G84" s="11"/>
      <c r="H84" s="11"/>
      <c r="I84" s="11"/>
      <c r="J84" s="1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</row>
    <row r="85" spans="1:74" ht="15.75" customHeight="1" x14ac:dyDescent="0.3">
      <c r="A85" s="20"/>
      <c r="B85" s="2"/>
      <c r="D85" s="3"/>
      <c r="E85" s="11"/>
      <c r="F85" s="11"/>
      <c r="G85" s="11"/>
      <c r="H85" s="11"/>
      <c r="I85" s="11"/>
      <c r="J85" s="1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</row>
    <row r="86" spans="1:74" ht="15.75" customHeight="1" x14ac:dyDescent="0.3">
      <c r="A86" s="20"/>
      <c r="B86" s="2"/>
      <c r="D86" s="3"/>
      <c r="E86" s="11"/>
      <c r="F86" s="11"/>
      <c r="G86" s="11"/>
      <c r="H86" s="11"/>
      <c r="I86" s="11"/>
      <c r="J86" s="1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</row>
    <row r="87" spans="1:74" ht="15.75" customHeight="1" x14ac:dyDescent="0.3">
      <c r="A87" s="20"/>
      <c r="B87" s="2"/>
      <c r="C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</row>
    <row r="88" spans="1:74" ht="15.75" customHeight="1" x14ac:dyDescent="0.3">
      <c r="A88" s="20"/>
      <c r="B88" s="2"/>
      <c r="C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</row>
    <row r="89" spans="1:74" ht="15.75" customHeight="1" x14ac:dyDescent="0.3">
      <c r="A89" s="20"/>
      <c r="B89" s="2"/>
      <c r="D89" s="3"/>
      <c r="E89" s="11"/>
      <c r="F89" s="11"/>
      <c r="G89" s="11"/>
      <c r="H89" s="11"/>
      <c r="I89" s="11"/>
      <c r="J89" s="1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</row>
    <row r="90" spans="1:74" ht="15.75" customHeight="1" x14ac:dyDescent="0.3">
      <c r="A90" s="20"/>
      <c r="B90" s="2"/>
      <c r="D90" s="3"/>
      <c r="E90" s="11"/>
      <c r="F90" s="11"/>
      <c r="G90" s="11"/>
      <c r="H90" s="11"/>
      <c r="I90" s="11"/>
      <c r="J90" s="1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</row>
    <row r="91" spans="1:74" ht="15.75" customHeight="1" x14ac:dyDescent="0.3">
      <c r="A91" s="20"/>
      <c r="B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</row>
    <row r="92" spans="1:74" ht="15.75" customHeight="1" x14ac:dyDescent="0.3">
      <c r="A92" s="20"/>
      <c r="B92" s="2"/>
      <c r="C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</row>
    <row r="93" spans="1:74" ht="15.75" customHeight="1" x14ac:dyDescent="0.3">
      <c r="A93" s="20"/>
      <c r="B93" s="2"/>
      <c r="C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</row>
    <row r="94" spans="1:74" ht="15.75" customHeight="1" x14ac:dyDescent="0.3">
      <c r="A94" s="20"/>
      <c r="B94" s="2"/>
      <c r="C94" s="2"/>
      <c r="D94" s="3"/>
      <c r="E94" s="11"/>
      <c r="F94" s="11"/>
      <c r="G94" s="11"/>
      <c r="H94" s="11"/>
      <c r="I94" s="11"/>
      <c r="J94" s="1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</row>
    <row r="95" spans="1:74" ht="15.75" customHeight="1" x14ac:dyDescent="0.3">
      <c r="A95" s="20"/>
      <c r="B95" s="2"/>
      <c r="C95" s="2"/>
      <c r="D95" s="3"/>
      <c r="E95" s="11"/>
      <c r="F95" s="11"/>
      <c r="G95" s="11"/>
      <c r="H95" s="11"/>
      <c r="I95" s="11"/>
      <c r="J95" s="1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</row>
    <row r="96" spans="1:74" ht="15.75" customHeight="1" x14ac:dyDescent="0.3">
      <c r="A96" s="20"/>
      <c r="B96" s="2"/>
      <c r="C96" s="2"/>
      <c r="D96" s="3"/>
      <c r="E96" s="11"/>
      <c r="F96" s="11"/>
      <c r="G96" s="11"/>
      <c r="H96" s="11"/>
      <c r="I96" s="11"/>
      <c r="J96" s="1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</row>
    <row r="97" spans="1:74" ht="15.75" customHeight="1" x14ac:dyDescent="0.3">
      <c r="A97" s="20"/>
      <c r="B97" s="2"/>
      <c r="C97" s="2"/>
      <c r="D97" s="3"/>
      <c r="E97" s="11"/>
      <c r="F97" s="11"/>
      <c r="G97" s="11"/>
      <c r="H97" s="11"/>
      <c r="I97" s="11"/>
      <c r="J97" s="1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</row>
    <row r="98" spans="1:74" ht="15.75" customHeight="1" x14ac:dyDescent="0.3">
      <c r="A98" s="20"/>
      <c r="B98" s="2"/>
      <c r="C98" s="2"/>
      <c r="D98" s="3"/>
      <c r="E98" s="11"/>
      <c r="F98" s="11"/>
      <c r="G98" s="11"/>
      <c r="H98" s="11"/>
      <c r="I98" s="11"/>
      <c r="J98" s="1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</row>
    <row r="99" spans="1:74" ht="15.75" customHeight="1" x14ac:dyDescent="0.3">
      <c r="A99" s="20"/>
      <c r="B99" s="2"/>
      <c r="D99" s="3"/>
      <c r="E99" s="11"/>
      <c r="F99" s="11"/>
      <c r="G99" s="11"/>
      <c r="H99" s="11"/>
      <c r="I99" s="11"/>
      <c r="J99" s="1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</row>
    <row r="100" spans="1:74" ht="15.75" customHeight="1" x14ac:dyDescent="0.3">
      <c r="A100" s="20"/>
      <c r="B100" s="2"/>
      <c r="D100" s="3"/>
      <c r="E100" s="11"/>
      <c r="F100" s="11"/>
      <c r="G100" s="11"/>
      <c r="H100" s="11"/>
      <c r="I100" s="11"/>
      <c r="J100" s="1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</row>
    <row r="101" spans="1:74" ht="15.75" customHeight="1" x14ac:dyDescent="0.3">
      <c r="A101" s="20"/>
      <c r="B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</row>
    <row r="102" spans="1:74" ht="15.75" customHeight="1" x14ac:dyDescent="0.3">
      <c r="A102" s="20"/>
      <c r="B102" s="2"/>
      <c r="C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</row>
    <row r="103" spans="1:74" ht="15.75" customHeight="1" x14ac:dyDescent="0.3">
      <c r="A103" s="2" t="s">
        <v>15</v>
      </c>
      <c r="B103" s="2"/>
      <c r="C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</row>
    <row r="104" spans="1:74" ht="15.75" customHeight="1" x14ac:dyDescent="0.3">
      <c r="A104" s="2" t="s">
        <v>15</v>
      </c>
      <c r="B104" s="2"/>
      <c r="D104" s="3"/>
      <c r="E104" s="11"/>
      <c r="F104" s="11"/>
      <c r="G104" s="11"/>
      <c r="H104" s="11"/>
      <c r="I104" s="11"/>
      <c r="J104" s="1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</row>
    <row r="105" spans="1:74" ht="15.75" customHeight="1" x14ac:dyDescent="0.3">
      <c r="A105" s="2" t="s">
        <v>15</v>
      </c>
      <c r="B105" s="2"/>
      <c r="D105" s="3"/>
      <c r="E105" s="11"/>
      <c r="F105" s="11"/>
      <c r="G105" s="11"/>
      <c r="H105" s="11"/>
      <c r="I105" s="11"/>
      <c r="J105" s="1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</row>
    <row r="106" spans="1:74" ht="15.75" customHeight="1" x14ac:dyDescent="0.3">
      <c r="A106" s="2" t="s">
        <v>15</v>
      </c>
      <c r="B106" s="2"/>
      <c r="C106" s="2"/>
      <c r="E106" s="21"/>
      <c r="F106" s="21"/>
      <c r="G106" s="21"/>
      <c r="H106" s="21"/>
      <c r="I106" s="21"/>
      <c r="J106" s="2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</row>
    <row r="107" spans="1:74" ht="15.75" customHeight="1" x14ac:dyDescent="0.3">
      <c r="A107" s="2" t="s">
        <v>15</v>
      </c>
      <c r="B107" s="2"/>
      <c r="E107" s="21"/>
      <c r="F107" s="21"/>
      <c r="G107" s="21"/>
      <c r="H107" s="21"/>
      <c r="I107" s="21"/>
      <c r="J107" s="2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</row>
    <row r="108" spans="1:74" ht="15.75" customHeight="1" x14ac:dyDescent="0.3">
      <c r="A108" s="2" t="s">
        <v>15</v>
      </c>
      <c r="B108" s="2"/>
      <c r="D108" s="3"/>
      <c r="E108" s="11"/>
      <c r="F108" s="11"/>
      <c r="G108" s="11"/>
      <c r="H108" s="11"/>
      <c r="I108" s="11"/>
      <c r="J108" s="1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</row>
    <row r="109" spans="1:74" ht="15.75" customHeight="1" x14ac:dyDescent="0.3">
      <c r="A109" s="2" t="s">
        <v>15</v>
      </c>
      <c r="B109" s="2"/>
      <c r="E109" s="21"/>
      <c r="F109" s="21"/>
      <c r="G109" s="21"/>
      <c r="H109" s="21"/>
      <c r="I109" s="21"/>
      <c r="J109" s="2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</row>
    <row r="110" spans="1:74" ht="15.75" customHeight="1" x14ac:dyDescent="0.3">
      <c r="A110" s="2" t="s">
        <v>15</v>
      </c>
      <c r="B110" s="2"/>
      <c r="C110" s="2"/>
      <c r="E110" s="21"/>
      <c r="F110" s="21"/>
      <c r="G110" s="21"/>
      <c r="H110" s="21"/>
      <c r="I110" s="21"/>
      <c r="J110" s="21"/>
      <c r="K110" s="11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</row>
    <row r="111" spans="1:74" ht="15.75" customHeight="1" x14ac:dyDescent="0.3">
      <c r="A111" s="2" t="s">
        <v>15</v>
      </c>
      <c r="B111" s="2"/>
      <c r="C111" s="2"/>
      <c r="E111" s="21"/>
      <c r="F111" s="21"/>
      <c r="G111" s="21"/>
      <c r="H111" s="21"/>
      <c r="I111" s="21"/>
      <c r="J111" s="21"/>
      <c r="K111" s="1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</row>
    <row r="112" spans="1:74" ht="15.75" customHeight="1" x14ac:dyDescent="0.3">
      <c r="A112" s="2" t="s">
        <v>15</v>
      </c>
      <c r="B112" s="2"/>
      <c r="C112" s="2"/>
      <c r="D112" s="3"/>
      <c r="E112" s="11"/>
      <c r="F112" s="11"/>
      <c r="G112" s="11"/>
      <c r="H112" s="11"/>
      <c r="I112" s="11"/>
      <c r="J112" s="11"/>
      <c r="K112" s="11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</row>
    <row r="113" spans="1:74" ht="15.75" customHeight="1" x14ac:dyDescent="0.3">
      <c r="A113" s="2" t="s">
        <v>15</v>
      </c>
      <c r="B113" s="2"/>
      <c r="C113" s="2"/>
      <c r="D113" s="3"/>
      <c r="E113" s="11"/>
      <c r="F113" s="11"/>
      <c r="G113" s="11"/>
      <c r="H113" s="11"/>
      <c r="I113" s="11"/>
      <c r="J113" s="11"/>
      <c r="K113" s="11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</row>
    <row r="114" spans="1:74" ht="15.75" customHeight="1" x14ac:dyDescent="0.3">
      <c r="A114" s="2" t="s">
        <v>15</v>
      </c>
      <c r="B114" s="2"/>
      <c r="C114" s="2"/>
      <c r="D114" s="3"/>
      <c r="E114" s="11"/>
      <c r="F114" s="11"/>
      <c r="G114" s="11"/>
      <c r="H114" s="11"/>
      <c r="I114" s="11"/>
      <c r="J114" s="11"/>
      <c r="K114" s="11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</row>
    <row r="115" spans="1:74" ht="15.75" customHeight="1" x14ac:dyDescent="0.3">
      <c r="A115" s="2" t="s">
        <v>15</v>
      </c>
      <c r="B115" s="2"/>
      <c r="C115" s="2"/>
      <c r="D115" s="3"/>
      <c r="E115" s="11"/>
      <c r="F115" s="11"/>
      <c r="G115" s="11"/>
      <c r="H115" s="11"/>
      <c r="I115" s="11"/>
      <c r="J115" s="11"/>
      <c r="K115" s="2"/>
      <c r="L115" s="2"/>
      <c r="M115" s="2"/>
      <c r="N115" s="2"/>
      <c r="O115" s="2"/>
      <c r="U115" s="2"/>
      <c r="V115" s="2"/>
      <c r="W115" s="2"/>
      <c r="X115" s="2"/>
      <c r="Y115" s="2"/>
      <c r="Z115" s="2"/>
      <c r="AA115" s="2"/>
      <c r="AB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</row>
    <row r="116" spans="1:74" ht="15.75" customHeight="1" x14ac:dyDescent="0.3">
      <c r="A116" s="20"/>
      <c r="B116" s="2"/>
      <c r="C116" s="2"/>
      <c r="D116" s="3"/>
      <c r="E116" s="11"/>
      <c r="F116" s="11"/>
      <c r="G116" s="11"/>
      <c r="H116" s="11"/>
      <c r="I116" s="11"/>
      <c r="J116" s="2"/>
      <c r="K116" s="2"/>
      <c r="L116" s="2"/>
      <c r="M116" s="2"/>
      <c r="N116" s="2"/>
      <c r="O116" s="2"/>
      <c r="U116" s="2"/>
      <c r="V116" s="2"/>
      <c r="W116" s="2"/>
      <c r="X116" s="2"/>
      <c r="Y116" s="2"/>
      <c r="Z116" s="2"/>
      <c r="AA116" s="2"/>
      <c r="AB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</row>
    <row r="117" spans="1:74" ht="15.75" customHeight="1" x14ac:dyDescent="0.3">
      <c r="A117" s="20"/>
      <c r="B117" s="2"/>
      <c r="C117" s="2"/>
      <c r="D117" s="3"/>
      <c r="E117" s="11"/>
      <c r="F117" s="11"/>
      <c r="G117" s="11"/>
      <c r="H117" s="11"/>
      <c r="I117" s="11"/>
      <c r="J117" s="11"/>
      <c r="K117" s="2"/>
      <c r="L117" s="2"/>
      <c r="M117" s="2"/>
      <c r="N117" s="2"/>
      <c r="O117" s="2"/>
      <c r="U117" s="2"/>
      <c r="V117" s="2"/>
      <c r="W117" s="2"/>
      <c r="X117" s="2"/>
      <c r="Y117" s="2"/>
      <c r="Z117" s="2"/>
      <c r="AA117" s="2"/>
      <c r="AB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</row>
    <row r="118" spans="1:74" ht="15.75" customHeight="1" x14ac:dyDescent="0.3">
      <c r="A118" s="20"/>
      <c r="B118" s="2"/>
      <c r="C118" s="2"/>
      <c r="D118" s="3"/>
      <c r="E118" s="11"/>
      <c r="F118" s="11"/>
      <c r="G118" s="11"/>
      <c r="H118" s="11"/>
      <c r="I118" s="11"/>
      <c r="J118" s="11"/>
      <c r="K118" s="2"/>
      <c r="L118" s="2"/>
      <c r="M118" s="2"/>
      <c r="N118" s="2"/>
      <c r="O118" s="2"/>
      <c r="U118" s="2"/>
      <c r="V118" s="2"/>
      <c r="W118" s="2"/>
      <c r="X118" s="2"/>
      <c r="Y118" s="2"/>
      <c r="Z118" s="2"/>
      <c r="AA118" s="2"/>
      <c r="AB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</row>
    <row r="119" spans="1:74" ht="15.75" customHeight="1" x14ac:dyDescent="0.3">
      <c r="A119" s="20"/>
      <c r="B119" s="2"/>
      <c r="C119" s="2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U119" s="2"/>
      <c r="V119" s="2"/>
      <c r="W119" s="2"/>
      <c r="X119" s="2"/>
      <c r="Y119" s="2"/>
      <c r="Z119" s="2"/>
      <c r="AA119" s="2"/>
      <c r="AB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</row>
    <row r="120" spans="1:74" ht="15.75" customHeight="1" x14ac:dyDescent="0.3">
      <c r="A120" s="20"/>
      <c r="B120" s="2"/>
      <c r="C120" s="2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U120" s="2"/>
      <c r="V120" s="2"/>
      <c r="W120" s="2"/>
      <c r="X120" s="2"/>
      <c r="Y120" s="2"/>
      <c r="Z120" s="2"/>
      <c r="AA120" s="2"/>
      <c r="AB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</row>
    <row r="121" spans="1:74" ht="15.75" customHeight="1" x14ac:dyDescent="0.3">
      <c r="A121" s="2"/>
      <c r="B121" s="2"/>
      <c r="C121" s="2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U121" s="2"/>
      <c r="V121" s="2"/>
      <c r="W121" s="2"/>
      <c r="X121" s="2"/>
      <c r="Y121" s="2"/>
      <c r="Z121" s="2"/>
      <c r="AA121" s="2"/>
      <c r="AB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</row>
    <row r="122" spans="1:74" ht="15.75" customHeight="1" x14ac:dyDescent="0.3">
      <c r="A122" s="2"/>
      <c r="B122" s="2"/>
      <c r="C122" s="2"/>
      <c r="D122" s="3"/>
      <c r="E122" s="11"/>
      <c r="F122" s="11"/>
      <c r="G122" s="11"/>
      <c r="H122" s="11"/>
      <c r="I122" s="11"/>
      <c r="J122" s="2"/>
      <c r="K122" s="2"/>
      <c r="L122" s="2"/>
      <c r="M122" s="2"/>
      <c r="N122" s="2"/>
      <c r="O122" s="2"/>
      <c r="U122" s="2"/>
      <c r="V122" s="2"/>
      <c r="W122" s="2"/>
      <c r="X122" s="2"/>
      <c r="Y122" s="2"/>
      <c r="Z122" s="2"/>
      <c r="AA122" s="2"/>
      <c r="AB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</row>
    <row r="123" spans="1:74" ht="15.75" customHeight="1" x14ac:dyDescent="0.3">
      <c r="A123" s="2"/>
      <c r="B123" s="2"/>
      <c r="C123" s="2"/>
      <c r="D123" s="3"/>
      <c r="E123" s="11"/>
      <c r="F123" s="11"/>
      <c r="G123" s="11"/>
      <c r="H123" s="11"/>
      <c r="I123" s="11"/>
      <c r="J123" s="2"/>
      <c r="K123" s="2"/>
      <c r="L123" s="2"/>
      <c r="M123" s="2"/>
      <c r="N123" s="2"/>
      <c r="O123" s="2"/>
      <c r="U123" s="2"/>
      <c r="V123" s="2"/>
      <c r="W123" s="2"/>
      <c r="X123" s="2"/>
      <c r="Y123" s="2"/>
      <c r="Z123" s="2"/>
      <c r="AA123" s="2"/>
      <c r="AB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</row>
    <row r="124" spans="1:74" ht="15.75" customHeight="1" x14ac:dyDescent="0.3">
      <c r="A124" s="2"/>
      <c r="B124" s="2"/>
      <c r="C124" s="2"/>
      <c r="D124" s="3"/>
      <c r="E124" s="11"/>
      <c r="F124" s="11"/>
      <c r="G124" s="11"/>
      <c r="H124" s="11"/>
      <c r="I124" s="11"/>
      <c r="J124" s="2"/>
      <c r="K124" s="2"/>
      <c r="L124" s="2"/>
      <c r="M124" s="2"/>
      <c r="N124" s="2"/>
      <c r="O124" s="2"/>
      <c r="U124" s="2"/>
      <c r="V124" s="2"/>
      <c r="W124" s="2"/>
      <c r="X124" s="2"/>
      <c r="Y124" s="2"/>
      <c r="Z124" s="2"/>
      <c r="AA124" s="2"/>
      <c r="AB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</row>
    <row r="125" spans="1:74" ht="15.75" customHeight="1" x14ac:dyDescent="0.3">
      <c r="A125" s="2"/>
      <c r="B125" s="2"/>
      <c r="C125" s="2"/>
      <c r="D125" s="3"/>
      <c r="E125" s="11"/>
      <c r="F125" s="11"/>
      <c r="G125" s="11"/>
      <c r="H125" s="11"/>
      <c r="I125" s="11"/>
      <c r="J125" s="2"/>
      <c r="K125" s="2"/>
      <c r="L125" s="2"/>
      <c r="M125" s="2"/>
      <c r="N125" s="2"/>
      <c r="O125" s="2"/>
      <c r="U125" s="2"/>
      <c r="V125" s="2"/>
      <c r="W125" s="2"/>
      <c r="X125" s="2"/>
      <c r="Y125" s="2"/>
      <c r="Z125" s="2"/>
      <c r="AA125" s="2"/>
      <c r="AB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</row>
    <row r="126" spans="1:74" ht="15.75" customHeight="1" x14ac:dyDescent="0.3">
      <c r="A126" s="2"/>
      <c r="B126" s="2"/>
      <c r="C126" s="2"/>
      <c r="D126" s="3"/>
      <c r="E126" s="11"/>
      <c r="F126" s="11"/>
      <c r="G126" s="11"/>
      <c r="H126" s="11"/>
      <c r="I126" s="11"/>
      <c r="J126" s="2"/>
      <c r="K126" s="2"/>
      <c r="L126" s="2"/>
      <c r="M126" s="2"/>
      <c r="N126" s="2"/>
      <c r="O126" s="2"/>
      <c r="U126" s="2"/>
      <c r="V126" s="2"/>
      <c r="W126" s="2"/>
      <c r="X126" s="2"/>
      <c r="Y126" s="2"/>
      <c r="Z126" s="2"/>
      <c r="AA126" s="2"/>
      <c r="AB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</row>
    <row r="127" spans="1:74" ht="15.75" customHeight="1" x14ac:dyDescent="0.3">
      <c r="A127" s="2"/>
      <c r="B127" s="2"/>
      <c r="C127" s="2"/>
      <c r="D127" s="3"/>
      <c r="E127" s="11"/>
      <c r="F127" s="11"/>
      <c r="G127" s="11"/>
      <c r="H127" s="11"/>
      <c r="I127" s="11"/>
      <c r="J127" s="2"/>
      <c r="K127" s="2"/>
      <c r="L127" s="11"/>
      <c r="M127" s="2"/>
      <c r="N127" s="2"/>
      <c r="O127" s="2"/>
      <c r="U127" s="2"/>
      <c r="V127" s="2"/>
      <c r="W127" s="2"/>
      <c r="X127" s="2"/>
      <c r="Y127" s="2"/>
      <c r="Z127" s="2"/>
      <c r="AA127" s="2"/>
      <c r="AB127" s="2"/>
    </row>
    <row r="128" spans="1:74" ht="15.75" customHeight="1" x14ac:dyDescent="0.3">
      <c r="A128" s="2"/>
      <c r="B128" s="2"/>
      <c r="C128" s="2"/>
      <c r="D128" s="3"/>
      <c r="E128" s="11"/>
      <c r="F128" s="11"/>
      <c r="G128" s="11"/>
      <c r="H128" s="11"/>
      <c r="I128" s="11"/>
      <c r="J128" s="2"/>
      <c r="K128" s="2"/>
      <c r="L128" s="11"/>
      <c r="M128" s="2"/>
      <c r="N128" s="2"/>
      <c r="O128" s="2"/>
      <c r="U128" s="2"/>
      <c r="V128" s="2"/>
      <c r="W128" s="2"/>
      <c r="X128" s="2"/>
      <c r="Y128" s="2"/>
      <c r="Z128" s="2"/>
      <c r="AA128" s="2"/>
      <c r="AB128" s="2"/>
    </row>
    <row r="129" spans="1:34" ht="15.75" customHeight="1" x14ac:dyDescent="0.3">
      <c r="A129" s="2"/>
      <c r="B129" s="2"/>
      <c r="C129" s="2"/>
      <c r="D129" s="3"/>
      <c r="E129" s="11"/>
      <c r="F129" s="11"/>
      <c r="G129" s="11"/>
      <c r="H129" s="11"/>
      <c r="I129" s="11"/>
      <c r="J129" s="2"/>
      <c r="K129" s="2"/>
      <c r="L129" s="11"/>
      <c r="M129" s="2"/>
      <c r="N129" s="2"/>
      <c r="O129" s="2"/>
      <c r="U129" s="2"/>
      <c r="V129" s="2"/>
      <c r="W129" s="2"/>
      <c r="X129" s="2"/>
      <c r="Y129" s="2"/>
      <c r="Z129" s="2"/>
      <c r="AA129" s="2"/>
      <c r="AB129" s="2"/>
    </row>
    <row r="130" spans="1:34" ht="15.75" customHeight="1" x14ac:dyDescent="0.3">
      <c r="A130" s="2"/>
      <c r="B130" s="2"/>
      <c r="C130" s="2"/>
      <c r="D130" s="3"/>
      <c r="E130" s="11"/>
      <c r="F130" s="11"/>
      <c r="G130" s="11"/>
      <c r="H130" s="11"/>
      <c r="I130" s="11"/>
      <c r="J130" s="2"/>
      <c r="K130" s="2"/>
      <c r="L130" s="11"/>
      <c r="M130" s="2"/>
      <c r="N130" s="2"/>
      <c r="O130" s="2"/>
      <c r="U130" s="2"/>
      <c r="V130" s="2"/>
      <c r="W130" s="2"/>
      <c r="X130" s="2"/>
      <c r="Y130" s="2"/>
      <c r="Z130" s="2"/>
      <c r="AA130" s="2"/>
      <c r="AB130" s="2"/>
    </row>
    <row r="131" spans="1:34" ht="15.75" customHeight="1" x14ac:dyDescent="0.3">
      <c r="A131" s="2"/>
      <c r="B131" s="2"/>
      <c r="C131" s="2"/>
      <c r="D131" s="3"/>
      <c r="E131" s="11"/>
      <c r="F131" s="11"/>
      <c r="G131" s="11"/>
      <c r="H131" s="11"/>
      <c r="I131" s="11"/>
      <c r="J131" s="2"/>
      <c r="K131" s="2"/>
      <c r="L131" s="11"/>
      <c r="M131" s="2"/>
      <c r="N131" s="2"/>
      <c r="O131" s="2"/>
      <c r="Z131" s="2"/>
      <c r="AA131" s="2"/>
      <c r="AB131" s="2"/>
    </row>
    <row r="132" spans="1:34" ht="15.75" customHeight="1" x14ac:dyDescent="0.3">
      <c r="A132" s="2"/>
      <c r="B132" s="2"/>
      <c r="C132" s="2"/>
      <c r="D132" s="3"/>
      <c r="E132" s="11"/>
      <c r="F132" s="11"/>
      <c r="G132" s="11"/>
      <c r="H132" s="11"/>
      <c r="I132" s="11"/>
      <c r="J132" s="2"/>
      <c r="K132" s="2"/>
      <c r="L132" s="2"/>
      <c r="M132" s="2"/>
      <c r="N132" s="2"/>
      <c r="O132" s="2"/>
      <c r="Z132" s="2"/>
      <c r="AA132" s="2"/>
      <c r="AB132" s="2"/>
    </row>
    <row r="133" spans="1:34" ht="15.75" customHeight="1" x14ac:dyDescent="0.3">
      <c r="A133" s="2"/>
      <c r="B133" s="2"/>
      <c r="C133" s="2"/>
      <c r="D133" s="3"/>
      <c r="E133" s="11"/>
      <c r="F133" s="11"/>
      <c r="G133" s="11"/>
      <c r="H133" s="11"/>
      <c r="I133" s="11"/>
      <c r="J133" s="2"/>
      <c r="K133" s="2"/>
      <c r="L133" s="2"/>
      <c r="M133" s="2"/>
      <c r="N133" s="2"/>
      <c r="O133" s="2"/>
      <c r="Z133" s="2"/>
      <c r="AA133" s="2"/>
      <c r="AB133" s="2"/>
    </row>
    <row r="134" spans="1:34" ht="15.75" customHeight="1" x14ac:dyDescent="0.3">
      <c r="A134" s="2"/>
      <c r="B134" s="2"/>
      <c r="C134" s="2"/>
      <c r="D134" s="3"/>
      <c r="E134" s="11"/>
      <c r="F134" s="11"/>
      <c r="G134" s="11"/>
      <c r="H134" s="11"/>
      <c r="I134" s="11"/>
      <c r="J134" s="2"/>
      <c r="K134" s="2"/>
      <c r="L134" s="2"/>
      <c r="M134" s="2"/>
      <c r="N134" s="2"/>
      <c r="O134" s="2"/>
      <c r="Z134" s="2"/>
      <c r="AA134" s="2"/>
      <c r="AB134" s="2"/>
    </row>
    <row r="135" spans="1:34" ht="15.75" customHeight="1" x14ac:dyDescent="0.3">
      <c r="A135" s="2"/>
      <c r="B135" s="2"/>
      <c r="C135" s="2"/>
      <c r="D135" s="3"/>
      <c r="E135" s="11"/>
      <c r="F135" s="11"/>
      <c r="G135" s="11"/>
      <c r="H135" s="11"/>
      <c r="I135" s="11"/>
      <c r="J135" s="2"/>
      <c r="K135" s="2"/>
      <c r="L135" s="2"/>
      <c r="M135" s="2"/>
      <c r="N135" s="2"/>
      <c r="O135" s="2"/>
      <c r="Z135" s="2"/>
      <c r="AA135" s="2"/>
      <c r="AB135" s="2"/>
    </row>
    <row r="136" spans="1:34" ht="15.75" customHeight="1" x14ac:dyDescent="0.3">
      <c r="A136" s="2"/>
      <c r="B136" s="2"/>
      <c r="C136" s="2"/>
      <c r="D136" s="3"/>
      <c r="E136" s="11"/>
      <c r="F136" s="11"/>
      <c r="G136" s="11"/>
      <c r="H136" s="11"/>
      <c r="I136" s="11"/>
      <c r="J136" s="2"/>
      <c r="K136" s="2"/>
      <c r="L136" s="2"/>
      <c r="M136" s="2"/>
      <c r="N136" s="2"/>
      <c r="O136" s="2"/>
      <c r="Z136" s="2"/>
      <c r="AA136" s="2"/>
      <c r="AB136" s="2"/>
    </row>
    <row r="137" spans="1:34" ht="15.75" customHeight="1" x14ac:dyDescent="0.3">
      <c r="A137" s="2"/>
      <c r="B137" s="2"/>
      <c r="C137" s="2"/>
      <c r="D137" s="3"/>
      <c r="E137" s="11"/>
      <c r="F137" s="11"/>
      <c r="G137" s="11"/>
      <c r="H137" s="11"/>
      <c r="I137" s="11"/>
      <c r="J137" s="2"/>
      <c r="K137" s="2"/>
      <c r="L137" s="2"/>
      <c r="M137" s="2"/>
      <c r="N137" s="2"/>
      <c r="O137" s="2"/>
      <c r="Z137" s="2"/>
      <c r="AA137" s="2"/>
      <c r="AB137" s="2"/>
    </row>
    <row r="138" spans="1:34" ht="15.75" customHeight="1" x14ac:dyDescent="0.3">
      <c r="A138" s="2"/>
      <c r="B138" s="2"/>
      <c r="C138" s="2"/>
      <c r="D138" s="3"/>
      <c r="E138" s="11"/>
      <c r="F138" s="11"/>
      <c r="G138" s="11"/>
      <c r="H138" s="11"/>
      <c r="I138" s="11"/>
      <c r="J138" s="2"/>
      <c r="K138" s="2"/>
      <c r="L138" s="2"/>
      <c r="M138" s="2"/>
      <c r="N138" s="2"/>
      <c r="O138" s="2"/>
      <c r="Z138" s="2"/>
      <c r="AA138" s="2"/>
      <c r="AB138" s="2"/>
    </row>
    <row r="139" spans="1:34" ht="15.75" customHeight="1" x14ac:dyDescent="0.3">
      <c r="A139" s="2"/>
      <c r="B139" s="2"/>
      <c r="C139" s="2"/>
      <c r="D139" s="3"/>
      <c r="E139" s="11"/>
      <c r="F139" s="11"/>
      <c r="G139" s="11"/>
      <c r="H139" s="11"/>
      <c r="I139" s="11"/>
      <c r="J139" s="2"/>
      <c r="K139" s="2"/>
      <c r="L139" s="2"/>
      <c r="M139" s="2"/>
      <c r="N139" s="2"/>
      <c r="O139" s="2"/>
      <c r="Z139" s="2"/>
      <c r="AA139" s="2"/>
      <c r="AB139" s="2"/>
    </row>
    <row r="140" spans="1:34" ht="15.75" customHeight="1" x14ac:dyDescent="0.3">
      <c r="A140" s="2"/>
      <c r="B140" s="2"/>
      <c r="C140" s="2"/>
      <c r="D140" s="3"/>
      <c r="E140" s="11"/>
      <c r="F140" s="11"/>
      <c r="G140" s="11"/>
      <c r="H140" s="11"/>
      <c r="I140" s="11"/>
      <c r="J140" s="2"/>
      <c r="K140" s="2"/>
      <c r="L140" s="2"/>
      <c r="M140" s="2"/>
      <c r="N140" s="2"/>
      <c r="O140" s="2"/>
      <c r="Z140" s="2"/>
      <c r="AA140" s="2"/>
      <c r="AB140" s="2"/>
    </row>
    <row r="141" spans="1:34" ht="15.75" customHeight="1" x14ac:dyDescent="0.3">
      <c r="A141" s="2"/>
      <c r="B141" s="2"/>
      <c r="C141" s="2"/>
      <c r="D141" s="3"/>
      <c r="E141" s="11"/>
      <c r="F141" s="11"/>
      <c r="G141" s="11"/>
      <c r="H141" s="11"/>
      <c r="I141" s="11"/>
      <c r="J141" s="2"/>
      <c r="K141" s="2"/>
      <c r="L141" s="2"/>
      <c r="M141" s="2"/>
      <c r="N141" s="2"/>
      <c r="O141" s="2"/>
      <c r="Z141" s="2"/>
      <c r="AA141" s="2"/>
      <c r="AB141" s="2"/>
    </row>
    <row r="142" spans="1:34" ht="15.75" customHeight="1" x14ac:dyDescent="0.3">
      <c r="A142" s="2"/>
      <c r="B142" s="2"/>
      <c r="C142" s="2"/>
      <c r="D142" s="3"/>
      <c r="E142" s="11"/>
      <c r="F142" s="11"/>
      <c r="G142" s="11"/>
      <c r="H142" s="11"/>
      <c r="I142" s="11"/>
      <c r="J142" s="2"/>
      <c r="K142" s="2"/>
      <c r="L142" s="2"/>
      <c r="M142" s="2"/>
      <c r="N142" s="2"/>
      <c r="O142" s="2"/>
      <c r="Z142" s="2"/>
      <c r="AA142" s="2"/>
      <c r="AB142" s="2"/>
    </row>
    <row r="143" spans="1:34" ht="15.75" customHeight="1" x14ac:dyDescent="0.3">
      <c r="A143" s="2"/>
      <c r="B143" s="2"/>
      <c r="C143" s="2"/>
      <c r="D143" s="3"/>
      <c r="E143" s="11"/>
      <c r="F143" s="11"/>
      <c r="G143" s="11"/>
      <c r="H143" s="11"/>
      <c r="I143" s="11"/>
      <c r="J143" s="2"/>
      <c r="K143" s="2"/>
      <c r="L143" s="2"/>
      <c r="M143" s="2"/>
      <c r="N143" s="2"/>
      <c r="O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5.75" customHeight="1" x14ac:dyDescent="0.3">
      <c r="A144" s="2"/>
      <c r="B144" s="2"/>
      <c r="C144" s="2"/>
      <c r="D144" s="3"/>
      <c r="E144" s="11"/>
      <c r="F144" s="11"/>
      <c r="G144" s="11"/>
      <c r="H144" s="11"/>
      <c r="I144" s="11"/>
      <c r="J144" s="2"/>
      <c r="K144" s="2"/>
      <c r="L144" s="2"/>
      <c r="M144" s="2"/>
      <c r="N144" s="2"/>
      <c r="O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41" ht="15.75" customHeight="1" x14ac:dyDescent="0.3">
      <c r="A145" s="2"/>
      <c r="B145" s="2"/>
      <c r="C145" s="2"/>
      <c r="D145" s="3"/>
      <c r="E145" s="11"/>
      <c r="F145" s="11"/>
      <c r="G145" s="11"/>
      <c r="H145" s="11"/>
      <c r="I145" s="11"/>
      <c r="J145" s="2"/>
      <c r="K145" s="2"/>
      <c r="L145" s="2"/>
      <c r="M145" s="2"/>
      <c r="N145" s="2"/>
      <c r="O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41" ht="15.75" customHeight="1" x14ac:dyDescent="0.3">
      <c r="A146" s="2"/>
      <c r="B146" s="2"/>
      <c r="C146" s="2"/>
      <c r="D146" s="3"/>
      <c r="E146" s="11"/>
      <c r="F146" s="11"/>
      <c r="G146" s="11"/>
      <c r="H146" s="11"/>
      <c r="I146" s="11"/>
      <c r="J146" s="2"/>
      <c r="K146" s="2"/>
      <c r="L146" s="2"/>
      <c r="M146" s="2"/>
      <c r="N146" s="2"/>
      <c r="O146" s="2"/>
      <c r="AB146" s="2"/>
      <c r="AC146" s="2"/>
      <c r="AD146" s="2"/>
      <c r="AE146" s="2"/>
      <c r="AF146" s="2"/>
      <c r="AG146" s="2"/>
      <c r="AH146" s="2"/>
    </row>
    <row r="147" spans="1:41" ht="15.75" customHeight="1" x14ac:dyDescent="0.3">
      <c r="A147" s="2"/>
      <c r="B147" s="2"/>
      <c r="C147" s="2"/>
      <c r="D147" s="3"/>
      <c r="E147" s="11"/>
      <c r="F147" s="11"/>
      <c r="G147" s="11"/>
      <c r="H147" s="11"/>
      <c r="I147" s="11"/>
      <c r="J147" s="2"/>
      <c r="K147" s="2"/>
      <c r="L147" s="2"/>
      <c r="M147" s="2"/>
      <c r="N147" s="2"/>
      <c r="O147" s="2"/>
      <c r="AB147" s="2"/>
      <c r="AC147" s="2"/>
      <c r="AD147" s="2"/>
      <c r="AE147" s="2"/>
      <c r="AF147" s="2"/>
      <c r="AG147" s="2"/>
      <c r="AH147" s="2"/>
    </row>
    <row r="148" spans="1:41" ht="15.75" customHeight="1" x14ac:dyDescent="0.3">
      <c r="A148" s="2"/>
      <c r="B148" s="2"/>
      <c r="C148" s="2"/>
      <c r="D148" s="3"/>
      <c r="E148" s="11"/>
      <c r="F148" s="11"/>
      <c r="G148" s="11"/>
      <c r="H148" s="11"/>
      <c r="I148" s="11"/>
      <c r="J148" s="2"/>
      <c r="K148" s="2"/>
      <c r="L148" s="2"/>
      <c r="M148" s="2"/>
      <c r="N148" s="2"/>
      <c r="O148" s="2"/>
      <c r="AB148" s="2"/>
      <c r="AC148" s="2"/>
      <c r="AD148" s="2"/>
      <c r="AE148" s="2"/>
      <c r="AF148" s="2"/>
      <c r="AG148" s="2"/>
      <c r="AH148" s="2"/>
    </row>
    <row r="149" spans="1:41" ht="15.75" customHeight="1" x14ac:dyDescent="0.3">
      <c r="A149" s="2"/>
      <c r="B149" s="2"/>
      <c r="C149" s="2"/>
      <c r="D149" s="3"/>
      <c r="E149" s="11"/>
      <c r="F149" s="11"/>
      <c r="G149" s="11"/>
      <c r="H149" s="11"/>
      <c r="I149" s="11"/>
      <c r="J149" s="2"/>
      <c r="K149" s="2"/>
      <c r="L149" s="2"/>
      <c r="M149" s="2"/>
      <c r="N149" s="2"/>
      <c r="O149" s="2"/>
    </row>
    <row r="150" spans="1:41" ht="15.75" customHeight="1" x14ac:dyDescent="0.3">
      <c r="A150" s="2"/>
      <c r="B150" s="2"/>
      <c r="C150" s="2"/>
      <c r="D150" s="3"/>
      <c r="E150" s="11"/>
      <c r="F150" s="11"/>
      <c r="G150" s="11"/>
      <c r="H150" s="11"/>
      <c r="I150" s="11"/>
      <c r="J150" s="2"/>
      <c r="K150" s="2"/>
      <c r="L150" s="2"/>
      <c r="M150" s="2"/>
      <c r="N150" s="2"/>
      <c r="O150" s="2"/>
    </row>
    <row r="151" spans="1:41" ht="15.75" customHeight="1" x14ac:dyDescent="0.3">
      <c r="A151" s="2"/>
      <c r="B151" s="2"/>
      <c r="C151" s="2"/>
      <c r="D151" s="3"/>
      <c r="E151" s="11"/>
      <c r="F151" s="11"/>
      <c r="G151" s="11"/>
      <c r="H151" s="11"/>
      <c r="I151" s="11"/>
      <c r="J151" s="2"/>
      <c r="K151" s="2"/>
      <c r="L151" s="2"/>
      <c r="M151" s="2"/>
      <c r="N151" s="2"/>
      <c r="O151" s="2"/>
      <c r="AI151" s="2"/>
      <c r="AJ151" s="2"/>
      <c r="AK151" s="2"/>
      <c r="AL151" s="2"/>
      <c r="AM151" s="2"/>
      <c r="AN151" s="2"/>
    </row>
    <row r="152" spans="1:41" ht="15.75" customHeight="1" x14ac:dyDescent="0.3">
      <c r="A152" s="2"/>
      <c r="B152" s="2"/>
      <c r="C152" s="2"/>
      <c r="D152" s="3"/>
      <c r="E152" s="11"/>
      <c r="F152" s="11"/>
      <c r="G152" s="11"/>
      <c r="H152" s="11"/>
      <c r="I152" s="11"/>
      <c r="J152" s="2"/>
      <c r="K152" s="2"/>
      <c r="L152" s="2"/>
      <c r="M152" s="2"/>
      <c r="N152" s="2"/>
      <c r="O152" s="2"/>
      <c r="AI152" s="2"/>
      <c r="AJ152" s="2"/>
      <c r="AK152" s="2"/>
      <c r="AL152" s="2"/>
      <c r="AM152" s="2"/>
      <c r="AN152" s="2"/>
    </row>
    <row r="153" spans="1:41" ht="15.75" customHeight="1" x14ac:dyDescent="0.3">
      <c r="A153" s="2"/>
      <c r="B153" s="2"/>
      <c r="C153" s="2"/>
      <c r="D153" s="3"/>
      <c r="E153" s="11"/>
      <c r="F153" s="11"/>
      <c r="G153" s="11"/>
      <c r="H153" s="11"/>
      <c r="I153" s="11"/>
      <c r="J153" s="2"/>
      <c r="K153" s="2"/>
      <c r="L153" s="2"/>
      <c r="M153" s="2"/>
      <c r="N153" s="2"/>
      <c r="O153" s="2"/>
      <c r="AI153" s="2"/>
      <c r="AJ153" s="2"/>
      <c r="AK153" s="2"/>
      <c r="AL153" s="2"/>
      <c r="AM153" s="2"/>
      <c r="AN153" s="2"/>
    </row>
    <row r="154" spans="1:41" ht="15.75" customHeight="1" x14ac:dyDescent="0.3">
      <c r="A154" s="2"/>
      <c r="B154" s="2"/>
      <c r="C154" s="2"/>
      <c r="D154" s="3"/>
      <c r="E154" s="11"/>
      <c r="F154" s="11"/>
      <c r="G154" s="11"/>
      <c r="H154" s="11"/>
      <c r="I154" s="11"/>
      <c r="J154" s="2"/>
      <c r="K154" s="2"/>
      <c r="L154" s="2"/>
      <c r="M154" s="2"/>
      <c r="N154" s="2"/>
      <c r="O154" s="2"/>
      <c r="AI154" s="2"/>
      <c r="AJ154" s="2"/>
      <c r="AK154" s="2"/>
      <c r="AL154" s="2"/>
      <c r="AM154" s="2"/>
      <c r="AN154" s="2"/>
    </row>
    <row r="155" spans="1:41" ht="15.75" customHeight="1" x14ac:dyDescent="0.3">
      <c r="A155" s="2"/>
      <c r="B155" s="2"/>
      <c r="C155" s="2"/>
      <c r="D155" s="3"/>
      <c r="E155" s="11"/>
      <c r="F155" s="11"/>
      <c r="G155" s="11"/>
      <c r="H155" s="11"/>
      <c r="I155" s="11"/>
      <c r="J155" s="2"/>
      <c r="K155" s="2"/>
      <c r="L155" s="2"/>
      <c r="M155" s="2"/>
      <c r="N155" s="2"/>
      <c r="O155" s="2"/>
      <c r="AI155" s="2"/>
      <c r="AJ155" s="2"/>
      <c r="AK155" s="2"/>
      <c r="AL155" s="2"/>
      <c r="AM155" s="2"/>
      <c r="AN155" s="2"/>
    </row>
    <row r="156" spans="1:41" ht="15.75" customHeight="1" x14ac:dyDescent="0.3">
      <c r="A156" s="2"/>
      <c r="B156" s="2"/>
      <c r="C156" s="2"/>
      <c r="D156" s="3"/>
      <c r="E156" s="11"/>
      <c r="F156" s="11"/>
      <c r="G156" s="11"/>
      <c r="H156" s="11"/>
      <c r="I156" s="11"/>
      <c r="J156" s="2"/>
      <c r="K156" s="2"/>
      <c r="L156" s="2"/>
      <c r="M156" s="2"/>
      <c r="N156" s="2"/>
      <c r="O156" s="2"/>
      <c r="AI156" s="2"/>
      <c r="AJ156" s="2"/>
      <c r="AK156" s="2"/>
      <c r="AL156" s="2"/>
      <c r="AM156" s="2"/>
      <c r="AN156" s="2"/>
    </row>
    <row r="157" spans="1:41" ht="15.75" customHeight="1" x14ac:dyDescent="0.3">
      <c r="A157" s="2"/>
      <c r="B157" s="2"/>
      <c r="C157" s="2"/>
      <c r="D157" s="3"/>
      <c r="E157" s="11"/>
      <c r="F157" s="11"/>
      <c r="G157" s="11"/>
      <c r="H157" s="11"/>
      <c r="I157" s="11"/>
      <c r="J157" s="2"/>
      <c r="K157" s="2"/>
      <c r="L157" s="2"/>
      <c r="M157" s="2"/>
      <c r="N157" s="2"/>
      <c r="O157" s="2"/>
      <c r="AO157" s="2"/>
    </row>
    <row r="158" spans="1:41" ht="15.75" customHeight="1" x14ac:dyDescent="0.3">
      <c r="A158" s="2"/>
      <c r="B158" s="2"/>
      <c r="C158" s="2"/>
      <c r="D158" s="3"/>
      <c r="E158" s="11"/>
      <c r="F158" s="11"/>
      <c r="G158" s="11"/>
      <c r="H158" s="11"/>
      <c r="I158" s="11"/>
      <c r="J158" s="2"/>
      <c r="K158" s="2"/>
      <c r="L158" s="2"/>
      <c r="M158" s="2"/>
      <c r="N158" s="2"/>
      <c r="O158" s="2"/>
      <c r="AO158" s="2"/>
    </row>
    <row r="159" spans="1:41" ht="15.75" customHeight="1" x14ac:dyDescent="0.3">
      <c r="A159" s="2"/>
      <c r="B159" s="2"/>
      <c r="C159" s="2"/>
      <c r="D159" s="3"/>
      <c r="E159" s="11"/>
      <c r="F159" s="11"/>
      <c r="G159" s="11"/>
      <c r="H159" s="11"/>
      <c r="I159" s="11"/>
      <c r="J159" s="2"/>
      <c r="K159" s="2"/>
      <c r="L159" s="2"/>
      <c r="M159" s="2"/>
      <c r="N159" s="2"/>
      <c r="O159" s="2"/>
      <c r="AO159" s="2"/>
    </row>
    <row r="160" spans="1:41" ht="15.75" customHeight="1" x14ac:dyDescent="0.3">
      <c r="A160" s="2"/>
      <c r="B160" s="2"/>
      <c r="C160" s="2"/>
      <c r="D160" s="3"/>
      <c r="E160" s="11"/>
      <c r="F160" s="11"/>
      <c r="G160" s="11"/>
      <c r="H160" s="11"/>
      <c r="I160" s="11"/>
      <c r="J160" s="2"/>
      <c r="K160" s="2"/>
      <c r="L160" s="2"/>
      <c r="M160" s="2"/>
      <c r="N160" s="2"/>
      <c r="O160" s="2"/>
      <c r="AO160" s="2"/>
    </row>
    <row r="161" spans="1:41" ht="15.75" customHeight="1" x14ac:dyDescent="0.3">
      <c r="A161" s="2"/>
      <c r="B161" s="2"/>
      <c r="C161" s="2"/>
      <c r="D161" s="3"/>
      <c r="E161" s="11"/>
      <c r="F161" s="11"/>
      <c r="G161" s="11"/>
      <c r="H161" s="11"/>
      <c r="I161" s="11"/>
      <c r="J161" s="2"/>
      <c r="K161" s="2"/>
      <c r="L161" s="2"/>
      <c r="M161" s="2"/>
      <c r="N161" s="2"/>
      <c r="O161" s="2"/>
      <c r="AO161" s="2"/>
    </row>
    <row r="162" spans="1:41" ht="15.75" customHeight="1" x14ac:dyDescent="0.3">
      <c r="A162" s="2"/>
      <c r="B162" s="2"/>
      <c r="C162" s="2"/>
      <c r="D162" s="3"/>
      <c r="E162" s="11"/>
      <c r="F162" s="11"/>
      <c r="G162" s="11"/>
      <c r="H162" s="11"/>
      <c r="I162" s="11"/>
      <c r="J162" s="2"/>
      <c r="K162" s="2"/>
      <c r="L162" s="2"/>
      <c r="M162" s="2"/>
      <c r="N162" s="2"/>
      <c r="O162" s="2"/>
      <c r="AO162" s="2"/>
    </row>
    <row r="163" spans="1:41" ht="15.75" customHeight="1" x14ac:dyDescent="0.3">
      <c r="A163" s="2"/>
      <c r="B163" s="2"/>
      <c r="C163" s="2"/>
      <c r="D163" s="3"/>
      <c r="E163" s="11"/>
      <c r="F163" s="11"/>
      <c r="G163" s="11"/>
      <c r="H163" s="11"/>
      <c r="I163" s="11"/>
      <c r="J163" s="2"/>
      <c r="K163" s="2"/>
      <c r="L163" s="2"/>
      <c r="M163" s="2"/>
      <c r="N163" s="2"/>
      <c r="O163" s="2"/>
    </row>
    <row r="164" spans="1:41" ht="15.75" customHeight="1" x14ac:dyDescent="0.3">
      <c r="A164" s="2"/>
      <c r="B164" s="2"/>
      <c r="C164" s="2"/>
      <c r="D164" s="3"/>
      <c r="E164" s="11"/>
      <c r="F164" s="11"/>
      <c r="G164" s="11"/>
      <c r="H164" s="11"/>
      <c r="I164" s="11"/>
      <c r="J164" s="2"/>
      <c r="K164" s="2"/>
      <c r="L164" s="2"/>
      <c r="M164" s="2"/>
      <c r="N164" s="2"/>
      <c r="O164" s="2"/>
    </row>
    <row r="165" spans="1:41" ht="15.75" customHeight="1" x14ac:dyDescent="0.3">
      <c r="A165" s="2"/>
      <c r="B165" s="2"/>
      <c r="C165" s="2"/>
      <c r="D165" s="3"/>
      <c r="E165" s="11"/>
      <c r="F165" s="11"/>
      <c r="G165" s="11"/>
      <c r="H165" s="11"/>
      <c r="I165" s="11"/>
      <c r="J165" s="2"/>
      <c r="K165" s="2"/>
      <c r="L165" s="2"/>
      <c r="M165" s="2"/>
      <c r="N165" s="2"/>
      <c r="O165" s="2"/>
    </row>
    <row r="166" spans="1:41" ht="15.75" customHeight="1" x14ac:dyDescent="0.3">
      <c r="A166" s="2"/>
      <c r="B166" s="2"/>
      <c r="C166" s="2"/>
      <c r="D166" s="3"/>
      <c r="E166" s="11"/>
      <c r="F166" s="11"/>
      <c r="G166" s="11"/>
      <c r="H166" s="11"/>
      <c r="I166" s="11"/>
      <c r="J166" s="2"/>
      <c r="K166" s="2"/>
      <c r="L166" s="2"/>
      <c r="M166" s="2"/>
      <c r="N166" s="2"/>
      <c r="O166" s="2"/>
    </row>
    <row r="167" spans="1:41" ht="15.75" customHeight="1" x14ac:dyDescent="0.3">
      <c r="A167" s="2"/>
      <c r="B167" s="2"/>
      <c r="C167" s="2"/>
      <c r="D167" s="3"/>
      <c r="E167" s="11"/>
      <c r="F167" s="11"/>
      <c r="G167" s="11"/>
      <c r="H167" s="11"/>
      <c r="I167" s="11"/>
      <c r="J167" s="2"/>
      <c r="K167" s="2"/>
      <c r="L167" s="2"/>
      <c r="M167" s="2"/>
      <c r="N167" s="2"/>
      <c r="O167" s="2"/>
    </row>
    <row r="168" spans="1:41" ht="15.75" customHeight="1" x14ac:dyDescent="0.3">
      <c r="A168" s="2"/>
      <c r="B168" s="2"/>
      <c r="C168" s="2"/>
      <c r="D168" s="3"/>
      <c r="E168" s="11"/>
      <c r="F168" s="11"/>
      <c r="G168" s="11"/>
      <c r="H168" s="11"/>
      <c r="I168" s="11"/>
      <c r="J168" s="2"/>
      <c r="K168" s="2"/>
      <c r="L168" s="2"/>
      <c r="M168" s="2"/>
      <c r="N168" s="2"/>
      <c r="O168" s="2"/>
    </row>
    <row r="169" spans="1:41" ht="15.75" customHeight="1" x14ac:dyDescent="0.3">
      <c r="A169" s="2"/>
      <c r="B169" s="2"/>
      <c r="C169" s="2"/>
      <c r="D169" s="3"/>
      <c r="E169" s="11"/>
      <c r="F169" s="11"/>
      <c r="G169" s="11"/>
      <c r="H169" s="11"/>
      <c r="I169" s="11"/>
      <c r="J169" s="2"/>
      <c r="K169" s="2"/>
      <c r="L169" s="2"/>
      <c r="M169" s="2"/>
      <c r="N169" s="2"/>
      <c r="O169" s="2"/>
    </row>
    <row r="170" spans="1:41" ht="15.75" customHeight="1" x14ac:dyDescent="0.3">
      <c r="A170" s="2"/>
      <c r="B170" s="2"/>
      <c r="C170" s="2"/>
      <c r="D170" s="3"/>
      <c r="E170" s="11"/>
      <c r="F170" s="11"/>
      <c r="G170" s="11"/>
      <c r="H170" s="11"/>
      <c r="I170" s="11"/>
      <c r="J170" s="2"/>
      <c r="K170" s="2"/>
      <c r="L170" s="2"/>
      <c r="M170" s="2"/>
      <c r="N170" s="2"/>
      <c r="O170" s="2"/>
    </row>
    <row r="171" spans="1:41" ht="15.75" customHeight="1" x14ac:dyDescent="0.3">
      <c r="A171" s="2"/>
      <c r="B171" s="2"/>
      <c r="C171" s="2"/>
      <c r="D171" s="3"/>
      <c r="E171" s="11"/>
      <c r="F171" s="11"/>
      <c r="G171" s="11"/>
      <c r="H171" s="11"/>
      <c r="I171" s="11"/>
      <c r="J171" s="2"/>
      <c r="K171" s="2"/>
      <c r="L171" s="2"/>
      <c r="M171" s="2"/>
      <c r="N171" s="2"/>
      <c r="O171" s="2"/>
    </row>
    <row r="172" spans="1:41" ht="15.75" customHeight="1" x14ac:dyDescent="0.3">
      <c r="A172" s="2"/>
      <c r="B172" s="2"/>
      <c r="C172" s="2"/>
      <c r="D172" s="3"/>
      <c r="E172" s="11"/>
      <c r="F172" s="11"/>
      <c r="G172" s="11"/>
      <c r="H172" s="11"/>
      <c r="I172" s="11"/>
      <c r="J172" s="2"/>
      <c r="K172" s="2"/>
      <c r="L172" s="2"/>
      <c r="M172" s="2"/>
      <c r="N172" s="2"/>
      <c r="O172" s="2"/>
    </row>
    <row r="173" spans="1:41" ht="15.75" customHeight="1" x14ac:dyDescent="0.3">
      <c r="A173" s="2"/>
      <c r="B173" s="2"/>
      <c r="C173" s="2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41" ht="15.75" customHeight="1" x14ac:dyDescent="0.3">
      <c r="A174" s="2"/>
      <c r="B174" s="2"/>
      <c r="C174" s="2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41" ht="15.75" customHeight="1" x14ac:dyDescent="0.3">
      <c r="A175" s="2"/>
      <c r="B175" s="2"/>
      <c r="C175" s="2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41" ht="15.75" customHeight="1" x14ac:dyDescent="0.3">
      <c r="A176" s="2"/>
      <c r="B176" s="2"/>
      <c r="C176" s="2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.75" customHeight="1" x14ac:dyDescent="0.3">
      <c r="A177" s="2"/>
      <c r="B177" s="2"/>
      <c r="C177" s="2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.75" customHeight="1" x14ac:dyDescent="0.3">
      <c r="A178" s="2"/>
      <c r="B178" s="2"/>
      <c r="C178" s="2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.75" customHeight="1" x14ac:dyDescent="0.3">
      <c r="A179" s="2"/>
      <c r="B179" s="2"/>
      <c r="C179" s="2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.75" customHeight="1" x14ac:dyDescent="0.3">
      <c r="A180" s="2"/>
      <c r="B180" s="2"/>
      <c r="C180" s="2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.75" customHeight="1" x14ac:dyDescent="0.3">
      <c r="A181" s="2"/>
      <c r="B181" s="2"/>
      <c r="C181" s="2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.75" customHeight="1" x14ac:dyDescent="0.3">
      <c r="A182" s="2"/>
      <c r="B182" s="2"/>
      <c r="C182" s="2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.75" customHeight="1" x14ac:dyDescent="0.3">
      <c r="A183" s="2"/>
      <c r="B183" s="2"/>
      <c r="C183" s="2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.75" customHeight="1" x14ac:dyDescent="0.3">
      <c r="A184" s="2"/>
      <c r="B184" s="2"/>
      <c r="C184" s="2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.75" customHeight="1" x14ac:dyDescent="0.3">
      <c r="A185" s="2"/>
      <c r="B185" s="2"/>
      <c r="C185" s="2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.75" customHeight="1" x14ac:dyDescent="0.3">
      <c r="A186" s="2"/>
      <c r="B186" s="2"/>
      <c r="C186" s="2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.75" customHeight="1" x14ac:dyDescent="0.3">
      <c r="A187" s="2"/>
      <c r="B187" s="2"/>
      <c r="C187" s="2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.75" customHeight="1" x14ac:dyDescent="0.3">
      <c r="A188" s="2"/>
      <c r="B188" s="2"/>
      <c r="C188" s="2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.75" customHeight="1" x14ac:dyDescent="0.3">
      <c r="A189" s="2"/>
      <c r="B189" s="2"/>
      <c r="C189" s="2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.75" customHeight="1" x14ac:dyDescent="0.3">
      <c r="A190" s="2"/>
      <c r="B190" s="2"/>
      <c r="C190" s="2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.75" customHeight="1" x14ac:dyDescent="0.3">
      <c r="A191" s="2"/>
      <c r="B191" s="2"/>
      <c r="C191" s="2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.75" customHeight="1" x14ac:dyDescent="0.3">
      <c r="A192" s="2"/>
      <c r="B192" s="2"/>
      <c r="C192" s="2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.75" customHeight="1" x14ac:dyDescent="0.3">
      <c r="A193" s="2"/>
      <c r="B193" s="2"/>
      <c r="C193" s="2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.75" customHeight="1" x14ac:dyDescent="0.3">
      <c r="A194" s="2"/>
      <c r="B194" s="2"/>
      <c r="C194" s="2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.75" customHeight="1" x14ac:dyDescent="0.3">
      <c r="A195" s="2"/>
      <c r="B195" s="2"/>
      <c r="C195" s="2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.75" customHeight="1" x14ac:dyDescent="0.3">
      <c r="A196" s="2"/>
      <c r="B196" s="2"/>
      <c r="C196" s="2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.75" customHeight="1" x14ac:dyDescent="0.3">
      <c r="A197" s="2"/>
      <c r="B197" s="2"/>
      <c r="C197" s="2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.75" customHeight="1" x14ac:dyDescent="0.3">
      <c r="A198" s="2"/>
      <c r="B198" s="2"/>
      <c r="C198" s="2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.75" customHeight="1" x14ac:dyDescent="0.3">
      <c r="A199" s="2"/>
      <c r="B199" s="2"/>
      <c r="C199" s="2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.75" customHeight="1" x14ac:dyDescent="0.3">
      <c r="A200" s="2"/>
      <c r="B200" s="2"/>
      <c r="C200" s="2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.75" customHeight="1" x14ac:dyDescent="0.3">
      <c r="A201" s="2"/>
      <c r="B201" s="2"/>
      <c r="C201" s="2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.75" customHeight="1" x14ac:dyDescent="0.3">
      <c r="A202" s="2"/>
      <c r="B202" s="2"/>
      <c r="C202" s="2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.75" customHeight="1" x14ac:dyDescent="0.3">
      <c r="A203" s="2"/>
      <c r="B203" s="2"/>
      <c r="C203" s="2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.75" customHeight="1" x14ac:dyDescent="0.3">
      <c r="A204" s="2"/>
      <c r="B204" s="2"/>
      <c r="C204" s="2"/>
      <c r="D204" s="3"/>
      <c r="E204" s="2"/>
      <c r="F204" s="2"/>
      <c r="G204" s="2"/>
      <c r="H204" s="2"/>
      <c r="I204" s="2"/>
      <c r="J204" s="2"/>
      <c r="K204" s="2"/>
      <c r="L204" s="2"/>
    </row>
    <row r="205" spans="1:15" ht="15.75" customHeight="1" x14ac:dyDescent="0.3">
      <c r="A205" s="2"/>
      <c r="B205" s="2"/>
      <c r="C205" s="2"/>
      <c r="D205" s="3"/>
      <c r="E205" s="2"/>
      <c r="F205" s="2"/>
      <c r="G205" s="2"/>
      <c r="H205" s="2"/>
      <c r="I205" s="2"/>
      <c r="J205" s="2"/>
      <c r="K205" s="2"/>
      <c r="L205" s="2"/>
    </row>
    <row r="206" spans="1:15" ht="15.75" customHeight="1" x14ac:dyDescent="0.3">
      <c r="A206" s="2"/>
      <c r="B206" s="2"/>
      <c r="C206" s="2"/>
      <c r="D206" s="3"/>
      <c r="E206" s="2"/>
      <c r="F206" s="2"/>
      <c r="G206" s="2"/>
      <c r="H206" s="2"/>
      <c r="I206" s="2"/>
      <c r="J206" s="2"/>
      <c r="K206" s="2"/>
      <c r="L206" s="2"/>
    </row>
    <row r="207" spans="1:15" ht="15.75" customHeight="1" x14ac:dyDescent="0.3">
      <c r="A207" s="2"/>
      <c r="B207" s="2"/>
      <c r="C207" s="2"/>
      <c r="D207" s="3"/>
      <c r="E207" s="2"/>
      <c r="F207" s="2"/>
      <c r="G207" s="2"/>
      <c r="H207" s="2"/>
      <c r="I207" s="2"/>
      <c r="J207" s="2"/>
      <c r="K207" s="2"/>
      <c r="L207" s="2"/>
    </row>
    <row r="208" spans="1:15" ht="15.75" customHeight="1" x14ac:dyDescent="0.3">
      <c r="A208" s="2"/>
      <c r="B208" s="2"/>
      <c r="C208" s="2"/>
      <c r="D208" s="3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3">
      <c r="A209" s="2"/>
      <c r="B209" s="2"/>
      <c r="C209" s="2"/>
      <c r="D209" s="3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3">
      <c r="A210" s="2"/>
      <c r="B210" s="2"/>
      <c r="C210" s="2"/>
      <c r="D210" s="3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3">
      <c r="A211" s="2"/>
      <c r="B211" s="2"/>
      <c r="C211" s="2"/>
      <c r="D211" s="3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3">
      <c r="A212" s="2"/>
      <c r="B212" s="2"/>
      <c r="C212" s="2"/>
      <c r="D212" s="3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3">
      <c r="A213" s="2"/>
      <c r="B213" s="2"/>
      <c r="C213" s="2"/>
      <c r="D213" s="3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3">
      <c r="A214" s="2"/>
      <c r="B214" s="2"/>
      <c r="C214" s="2"/>
      <c r="D214" s="3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3">
      <c r="A215" s="2"/>
      <c r="B215" s="2"/>
      <c r="C215" s="2"/>
      <c r="D215" s="3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3">
      <c r="A216" s="2"/>
      <c r="B216" s="2"/>
      <c r="C216" s="2"/>
      <c r="D216" s="3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3">
      <c r="A217" s="2"/>
      <c r="B217" s="2"/>
      <c r="C217" s="2"/>
      <c r="D217" s="3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3">
      <c r="A218" s="2"/>
      <c r="B218" s="2"/>
      <c r="C218" s="2"/>
      <c r="D218" s="3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3">
      <c r="A219" s="2"/>
      <c r="B219" s="2"/>
      <c r="C219" s="2"/>
      <c r="D219" s="3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3">
      <c r="A220" s="2"/>
      <c r="B220" s="2"/>
      <c r="C220" s="2"/>
      <c r="D220" s="3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3">
      <c r="A221" s="2"/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3">
      <c r="A222" s="2"/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3">
      <c r="A223" s="2"/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3">
      <c r="A224" s="2"/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3">
      <c r="A225" s="2"/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3">
      <c r="A226" s="2"/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3">
      <c r="A227" s="2"/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3">
      <c r="A228" s="2"/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3">
      <c r="A229" s="2"/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3">
      <c r="A230" s="2"/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3">
      <c r="A231" s="2"/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3">
      <c r="A232" s="2"/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3">
      <c r="A233" s="2"/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3">
      <c r="A234" s="2"/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3">
      <c r="A235" s="2"/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3">
      <c r="A236" s="2"/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3">
      <c r="A237" s="2"/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3">
      <c r="A238" s="2"/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3">
      <c r="A239" s="2"/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3">
      <c r="A240" s="2"/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3">
      <c r="A241" s="2"/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3">
      <c r="A242" s="2"/>
      <c r="B242" s="2"/>
      <c r="C242" s="2"/>
      <c r="D242" s="3"/>
      <c r="E242" s="2"/>
      <c r="F242" s="2"/>
      <c r="G242" s="2"/>
      <c r="H242" s="2"/>
      <c r="I242" s="2"/>
      <c r="J242" s="2"/>
      <c r="K242" s="11"/>
      <c r="L242" s="2"/>
    </row>
    <row r="243" spans="1:12" ht="15.75" customHeight="1" x14ac:dyDescent="0.3">
      <c r="A243" s="2"/>
      <c r="B243" s="2"/>
      <c r="C243" s="2"/>
      <c r="D243" s="3"/>
      <c r="E243" s="2"/>
      <c r="F243" s="2"/>
      <c r="G243" s="2"/>
      <c r="H243" s="2"/>
      <c r="I243" s="2"/>
      <c r="J243" s="2"/>
      <c r="K243" s="11"/>
      <c r="L243" s="2"/>
    </row>
    <row r="244" spans="1:12" ht="15.75" customHeight="1" x14ac:dyDescent="0.3">
      <c r="A244" s="2"/>
      <c r="B244" s="2"/>
      <c r="C244" s="2"/>
      <c r="D244" s="3"/>
      <c r="E244" s="2"/>
      <c r="F244" s="2"/>
      <c r="G244" s="2"/>
      <c r="H244" s="2"/>
      <c r="I244" s="2"/>
      <c r="J244" s="2"/>
      <c r="K244" s="11"/>
      <c r="L244" s="2"/>
    </row>
    <row r="245" spans="1:12" ht="15.75" customHeight="1" x14ac:dyDescent="0.3">
      <c r="A245" s="2"/>
      <c r="B245" s="2"/>
      <c r="C245" s="2"/>
      <c r="D245" s="3"/>
      <c r="E245" s="2"/>
      <c r="F245" s="2"/>
      <c r="G245" s="2"/>
      <c r="H245" s="2"/>
      <c r="I245" s="2"/>
      <c r="J245" s="2"/>
      <c r="K245" s="11"/>
      <c r="L245" s="2"/>
    </row>
    <row r="246" spans="1:12" ht="15.75" customHeight="1" x14ac:dyDescent="0.3">
      <c r="A246" s="2"/>
      <c r="B246" s="2"/>
      <c r="C246" s="2"/>
      <c r="D246" s="3"/>
      <c r="E246" s="2"/>
      <c r="F246" s="2"/>
      <c r="G246" s="2"/>
      <c r="H246" s="2"/>
      <c r="I246" s="2"/>
      <c r="J246" s="2"/>
      <c r="K246" s="11"/>
      <c r="L246" s="2"/>
    </row>
    <row r="247" spans="1:12" ht="15.75" customHeight="1" x14ac:dyDescent="0.3">
      <c r="A247" s="2"/>
      <c r="B247" s="2"/>
      <c r="C247" s="2"/>
      <c r="D247" s="3"/>
      <c r="E247" s="2"/>
      <c r="F247" s="2"/>
      <c r="G247" s="2"/>
      <c r="H247" s="2"/>
      <c r="I247" s="2"/>
      <c r="J247" s="2"/>
      <c r="K247" s="11"/>
      <c r="L247" s="2"/>
    </row>
    <row r="248" spans="1:12" ht="15.75" customHeight="1" x14ac:dyDescent="0.3">
      <c r="A248" s="2"/>
      <c r="B248" s="2"/>
      <c r="C248" s="2"/>
      <c r="D248" s="3"/>
      <c r="E248" s="2"/>
      <c r="F248" s="2"/>
      <c r="G248" s="2"/>
      <c r="H248" s="2"/>
      <c r="I248" s="2"/>
      <c r="J248" s="2"/>
      <c r="K248" s="11"/>
      <c r="L248" s="2"/>
    </row>
    <row r="249" spans="1:12" ht="15.75" customHeight="1" x14ac:dyDescent="0.3">
      <c r="A249" s="2"/>
      <c r="B249" s="2"/>
      <c r="C249" s="2"/>
      <c r="D249" s="3"/>
      <c r="E249" s="2"/>
      <c r="F249" s="2"/>
      <c r="G249" s="2"/>
      <c r="H249" s="2"/>
      <c r="I249" s="2"/>
      <c r="J249" s="2"/>
      <c r="K249" s="11"/>
      <c r="L249" s="2"/>
    </row>
    <row r="250" spans="1:12" ht="15.75" customHeight="1" x14ac:dyDescent="0.3">
      <c r="A250" s="2"/>
      <c r="B250" s="2"/>
      <c r="C250" s="2"/>
      <c r="D250" s="3"/>
      <c r="E250" s="2"/>
      <c r="F250" s="2"/>
      <c r="G250" s="2"/>
      <c r="H250" s="2"/>
      <c r="I250" s="2"/>
      <c r="J250" s="2"/>
      <c r="K250" s="11"/>
      <c r="L250" s="2"/>
    </row>
    <row r="251" spans="1:12" ht="15.75" customHeight="1" x14ac:dyDescent="0.3">
      <c r="A251" s="2"/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3">
      <c r="A252" s="2"/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3">
      <c r="A253" s="2"/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3">
      <c r="A254" s="2"/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3">
      <c r="A255" s="2"/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3">
      <c r="A256" s="2"/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3">
      <c r="A257" s="2"/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3">
      <c r="A258" s="2"/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3">
      <c r="A259" s="2"/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3">
      <c r="A260" s="2"/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3">
      <c r="A261" s="2"/>
      <c r="B261" s="2"/>
      <c r="C261" s="2"/>
      <c r="D261" s="3"/>
      <c r="E261" s="2"/>
      <c r="F261" s="2"/>
      <c r="G261" s="2"/>
      <c r="H261" s="2"/>
      <c r="I261" s="2"/>
      <c r="J261" s="2"/>
      <c r="K261" s="11"/>
      <c r="L261" s="2"/>
    </row>
    <row r="262" spans="1:12" ht="15.75" customHeight="1" x14ac:dyDescent="0.3">
      <c r="A262" s="2"/>
      <c r="B262" s="2"/>
      <c r="C262" s="2"/>
      <c r="D262" s="3"/>
      <c r="E262" s="2"/>
      <c r="F262" s="2"/>
      <c r="G262" s="2"/>
      <c r="H262" s="2"/>
      <c r="I262" s="2"/>
      <c r="J262" s="2"/>
      <c r="K262" s="11"/>
      <c r="L262" s="2"/>
    </row>
    <row r="263" spans="1:12" ht="15.75" customHeight="1" x14ac:dyDescent="0.3">
      <c r="A263" s="2"/>
      <c r="B263" s="2"/>
      <c r="C263" s="2"/>
      <c r="D263" s="3"/>
      <c r="E263" s="2"/>
      <c r="F263" s="2"/>
      <c r="G263" s="2"/>
      <c r="H263" s="2"/>
      <c r="I263" s="2"/>
      <c r="J263" s="2"/>
      <c r="K263" s="11"/>
      <c r="L263" s="2"/>
    </row>
    <row r="264" spans="1:12" ht="15.75" customHeight="1" x14ac:dyDescent="0.3">
      <c r="A264" s="2"/>
      <c r="B264" s="2"/>
      <c r="C264" s="2"/>
      <c r="D264" s="3"/>
      <c r="E264" s="2"/>
      <c r="F264" s="2"/>
      <c r="G264" s="2"/>
      <c r="H264" s="2"/>
      <c r="I264" s="2"/>
      <c r="J264" s="2"/>
      <c r="K264" s="11"/>
      <c r="L264" s="2"/>
    </row>
    <row r="265" spans="1:12" ht="15.75" customHeight="1" x14ac:dyDescent="0.3">
      <c r="A265" s="2"/>
      <c r="B265" s="2"/>
      <c r="C265" s="2"/>
      <c r="D265" s="3"/>
      <c r="E265" s="2"/>
      <c r="F265" s="2"/>
      <c r="G265" s="2"/>
      <c r="H265" s="2"/>
      <c r="I265" s="2"/>
      <c r="J265" s="2"/>
      <c r="K265" s="11"/>
      <c r="L265" s="2"/>
    </row>
    <row r="266" spans="1:12" ht="15.75" customHeight="1" x14ac:dyDescent="0.3">
      <c r="A266" s="2"/>
      <c r="B266" s="2"/>
      <c r="C266" s="2"/>
      <c r="D266" s="3"/>
      <c r="E266" s="2"/>
      <c r="F266" s="2"/>
      <c r="G266" s="2"/>
      <c r="H266" s="2"/>
      <c r="I266" s="2"/>
      <c r="J266" s="2"/>
      <c r="K266" s="11"/>
      <c r="L266" s="2"/>
    </row>
    <row r="267" spans="1:12" ht="15.75" customHeight="1" x14ac:dyDescent="0.3">
      <c r="A267" s="2"/>
      <c r="B267" s="2"/>
      <c r="C267" s="2"/>
      <c r="D267" s="3"/>
      <c r="E267" s="2"/>
      <c r="F267" s="2"/>
      <c r="G267" s="2"/>
      <c r="H267" s="2"/>
      <c r="I267" s="2"/>
      <c r="J267" s="2"/>
      <c r="K267" s="11"/>
      <c r="L267" s="2"/>
    </row>
    <row r="268" spans="1:12" ht="15.75" customHeight="1" x14ac:dyDescent="0.3">
      <c r="A268" s="2"/>
      <c r="B268" s="2"/>
      <c r="C268" s="2"/>
      <c r="D268" s="3"/>
      <c r="E268" s="2"/>
      <c r="F268" s="2"/>
      <c r="G268" s="2"/>
      <c r="H268" s="2"/>
      <c r="I268" s="2"/>
      <c r="J268" s="2"/>
      <c r="K268" s="11"/>
      <c r="L268" s="2"/>
    </row>
    <row r="269" spans="1:12" ht="15.75" customHeight="1" x14ac:dyDescent="0.3">
      <c r="A269" s="2"/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3">
      <c r="A270" s="2"/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3">
      <c r="A271" s="2"/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3">
      <c r="A272" s="2"/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3">
      <c r="A273" s="2"/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3">
      <c r="A274" s="2"/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3">
      <c r="A275" s="2"/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3">
      <c r="A276" s="2"/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3">
      <c r="A277" s="2"/>
      <c r="B277" s="2"/>
      <c r="C277" s="2"/>
      <c r="D277" s="3"/>
      <c r="E277" s="2"/>
      <c r="F277" s="2"/>
      <c r="G277" s="2"/>
      <c r="H277" s="2"/>
      <c r="I277" s="2"/>
      <c r="J277" s="2"/>
      <c r="K277" s="11"/>
      <c r="L277" s="2"/>
    </row>
    <row r="278" spans="1:12" ht="15.75" customHeight="1" x14ac:dyDescent="0.3">
      <c r="A278" s="2"/>
      <c r="B278" s="2"/>
      <c r="C278" s="2"/>
      <c r="D278" s="3"/>
      <c r="E278" s="2"/>
      <c r="F278" s="2"/>
      <c r="G278" s="2"/>
      <c r="H278" s="2"/>
      <c r="I278" s="2"/>
      <c r="J278" s="2"/>
      <c r="K278" s="11"/>
      <c r="L278" s="2"/>
    </row>
    <row r="279" spans="1:12" ht="15.75" customHeight="1" x14ac:dyDescent="0.3">
      <c r="A279" s="2"/>
      <c r="B279" s="2"/>
      <c r="C279" s="2"/>
      <c r="D279" s="3"/>
      <c r="E279" s="2"/>
      <c r="F279" s="2"/>
      <c r="G279" s="2"/>
      <c r="H279" s="2"/>
      <c r="I279" s="2"/>
      <c r="J279" s="2"/>
      <c r="K279" s="11"/>
      <c r="L279" s="2"/>
    </row>
    <row r="280" spans="1:12" ht="15.75" customHeight="1" x14ac:dyDescent="0.3">
      <c r="A280" s="2"/>
      <c r="B280" s="2"/>
      <c r="C280" s="2"/>
      <c r="D280" s="3"/>
      <c r="E280" s="2"/>
      <c r="F280" s="2"/>
      <c r="G280" s="2"/>
      <c r="H280" s="2"/>
      <c r="I280" s="2"/>
      <c r="J280" s="2"/>
      <c r="K280" s="11"/>
      <c r="L280" s="2"/>
    </row>
    <row r="281" spans="1:12" ht="15.75" customHeight="1" x14ac:dyDescent="0.3">
      <c r="A281" s="2"/>
      <c r="B281" s="2"/>
      <c r="C281" s="2"/>
      <c r="D281" s="3"/>
      <c r="E281" s="2"/>
      <c r="F281" s="2"/>
      <c r="G281" s="2"/>
      <c r="H281" s="2"/>
      <c r="I281" s="2"/>
      <c r="J281" s="2"/>
      <c r="K281" s="11"/>
      <c r="L281" s="2"/>
    </row>
    <row r="282" spans="1:12" ht="15.75" customHeight="1" x14ac:dyDescent="0.3">
      <c r="A282" s="2"/>
      <c r="B282" s="2"/>
      <c r="C282" s="2"/>
      <c r="D282" s="3"/>
      <c r="E282" s="2"/>
      <c r="F282" s="2"/>
      <c r="G282" s="2"/>
      <c r="H282" s="2"/>
      <c r="I282" s="2"/>
      <c r="J282" s="2"/>
      <c r="K282" s="11"/>
      <c r="L282" s="2"/>
    </row>
    <row r="283" spans="1:12" ht="15.75" customHeight="1" x14ac:dyDescent="0.3">
      <c r="A283" s="2"/>
      <c r="B283" s="2"/>
      <c r="C283" s="2"/>
      <c r="D283" s="3"/>
      <c r="E283" s="2"/>
      <c r="F283" s="2"/>
      <c r="G283" s="2"/>
      <c r="H283" s="2"/>
      <c r="I283" s="2"/>
      <c r="J283" s="2"/>
      <c r="K283" s="11"/>
      <c r="L283" s="2"/>
    </row>
    <row r="284" spans="1:12" ht="15.75" customHeight="1" x14ac:dyDescent="0.3">
      <c r="A284" s="2"/>
      <c r="B284" s="2"/>
      <c r="C284" s="2"/>
      <c r="D284" s="3"/>
      <c r="E284" s="2"/>
      <c r="F284" s="2"/>
      <c r="G284" s="2"/>
      <c r="H284" s="2"/>
      <c r="I284" s="2"/>
      <c r="J284" s="2"/>
      <c r="K284" s="11"/>
      <c r="L284" s="2"/>
    </row>
    <row r="285" spans="1:12" ht="15.75" customHeight="1" x14ac:dyDescent="0.3">
      <c r="A285" s="2"/>
      <c r="B285" s="2"/>
      <c r="C285" s="2"/>
      <c r="D285" s="3"/>
      <c r="E285" s="2"/>
      <c r="F285" s="2"/>
      <c r="G285" s="2"/>
      <c r="H285" s="2"/>
      <c r="I285" s="2"/>
      <c r="J285" s="2"/>
      <c r="K285" s="11"/>
      <c r="L285" s="2"/>
    </row>
    <row r="286" spans="1:12" ht="15.75" customHeight="1" x14ac:dyDescent="0.3">
      <c r="A286" s="2"/>
      <c r="B286" s="2"/>
      <c r="C286" s="2"/>
      <c r="D286" s="3"/>
      <c r="E286" s="2"/>
      <c r="F286" s="2"/>
      <c r="G286" s="2"/>
      <c r="H286" s="2"/>
      <c r="I286" s="2"/>
      <c r="J286" s="2"/>
      <c r="K286" s="11"/>
      <c r="L286" s="2"/>
    </row>
    <row r="287" spans="1:12" ht="15.75" customHeight="1" x14ac:dyDescent="0.3">
      <c r="A287" s="2"/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3">
      <c r="A288" s="2"/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</row>
    <row r="289" spans="1:18" ht="15.75" customHeight="1" x14ac:dyDescent="0.3">
      <c r="A289" s="2"/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</row>
    <row r="290" spans="1:18" ht="15.75" customHeight="1" x14ac:dyDescent="0.3">
      <c r="A290" s="2"/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</row>
    <row r="291" spans="1:18" ht="15.75" customHeight="1" x14ac:dyDescent="0.3">
      <c r="A291" s="2"/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</row>
    <row r="292" spans="1:18" ht="15.75" customHeight="1" x14ac:dyDescent="0.3">
      <c r="A292" s="2"/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</row>
    <row r="293" spans="1:18" ht="15.75" customHeight="1" x14ac:dyDescent="0.3">
      <c r="A293" s="2"/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</row>
    <row r="294" spans="1:18" ht="15.75" customHeight="1" x14ac:dyDescent="0.3">
      <c r="A294" s="2"/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</row>
    <row r="295" spans="1:18" ht="15.75" customHeight="1" x14ac:dyDescent="0.3">
      <c r="A295" s="2"/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</row>
    <row r="296" spans="1:18" ht="15.75" customHeight="1" x14ac:dyDescent="0.3">
      <c r="A296" s="2"/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</row>
    <row r="297" spans="1:18" ht="15.75" customHeight="1" x14ac:dyDescent="0.3">
      <c r="A297" s="2"/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</row>
    <row r="298" spans="1:18" ht="15.75" customHeight="1" x14ac:dyDescent="0.3">
      <c r="A298" s="2"/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</row>
    <row r="299" spans="1:18" ht="15.75" customHeight="1" x14ac:dyDescent="0.3">
      <c r="A299" s="2"/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</row>
    <row r="300" spans="1:18" ht="15.75" customHeight="1" x14ac:dyDescent="0.3">
      <c r="A300" s="2"/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</row>
    <row r="301" spans="1:18" ht="15.75" customHeight="1" x14ac:dyDescent="0.3">
      <c r="A301" s="2"/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</row>
    <row r="302" spans="1:18" ht="15.75" customHeight="1" x14ac:dyDescent="0.3">
      <c r="A302" s="2"/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</row>
    <row r="303" spans="1:18" ht="15.75" customHeight="1" x14ac:dyDescent="0.3">
      <c r="A303" s="2"/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</row>
    <row r="304" spans="1:18" ht="15.75" customHeight="1" x14ac:dyDescent="0.3">
      <c r="A304" s="2"/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20" ht="15.75" customHeight="1" x14ac:dyDescent="0.3">
      <c r="A305" s="2"/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20" ht="15.75" customHeight="1" x14ac:dyDescent="0.3">
      <c r="A306" s="2"/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">
      <c r="A307" s="2"/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">
      <c r="A308" s="2"/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">
      <c r="A309" s="2"/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">
      <c r="A310" s="2"/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">
      <c r="A311" s="2"/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">
      <c r="A312" s="2"/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">
      <c r="A313" s="2"/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">
      <c r="A314" s="2"/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">
      <c r="A315" s="2"/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">
      <c r="A316" s="2"/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">
      <c r="A317" s="2"/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">
      <c r="A318" s="2"/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">
      <c r="A319" s="2"/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">
      <c r="A320" s="2"/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5" ht="15.75" customHeight="1" x14ac:dyDescent="0.3">
      <c r="A321" s="2"/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5" ht="15.75" customHeight="1" x14ac:dyDescent="0.3">
      <c r="A322" s="2"/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5" ht="15.75" customHeight="1" x14ac:dyDescent="0.3">
      <c r="A323" s="2"/>
      <c r="B323" s="2"/>
      <c r="C323" s="2"/>
      <c r="D323" s="3"/>
      <c r="E323" s="2"/>
      <c r="F323" s="2"/>
      <c r="G323" s="2"/>
      <c r="H323" s="2"/>
      <c r="I323" s="2"/>
      <c r="J323" s="2"/>
      <c r="K323" s="11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5" ht="15.75" customHeight="1" x14ac:dyDescent="0.3">
      <c r="A324" s="2"/>
      <c r="B324" s="2"/>
      <c r="C324" s="2"/>
      <c r="D324" s="3"/>
      <c r="E324" s="2"/>
      <c r="F324" s="2"/>
      <c r="G324" s="2"/>
      <c r="H324" s="2"/>
      <c r="I324" s="2"/>
      <c r="J324" s="2"/>
      <c r="K324" s="11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5" ht="15.75" customHeight="1" x14ac:dyDescent="0.3">
      <c r="A325" s="2"/>
      <c r="B325" s="2"/>
      <c r="C325" s="2"/>
      <c r="D325" s="3"/>
      <c r="E325" s="2"/>
      <c r="F325" s="2"/>
      <c r="G325" s="2"/>
      <c r="H325" s="2"/>
      <c r="I325" s="2"/>
      <c r="J325" s="2"/>
      <c r="K325" s="11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5" ht="15.75" customHeight="1" x14ac:dyDescent="0.3">
      <c r="A326" s="2"/>
      <c r="B326" s="2"/>
      <c r="C326" s="2"/>
      <c r="D326" s="3"/>
      <c r="E326" s="2"/>
      <c r="F326" s="2"/>
      <c r="G326" s="2"/>
      <c r="H326" s="2"/>
      <c r="I326" s="2"/>
      <c r="J326" s="2"/>
      <c r="K326" s="11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5" ht="15.75" customHeight="1" x14ac:dyDescent="0.3">
      <c r="A327" s="2"/>
      <c r="B327" s="2"/>
      <c r="C327" s="2"/>
      <c r="D327" s="3"/>
      <c r="E327" s="2"/>
      <c r="F327" s="2"/>
      <c r="G327" s="2"/>
      <c r="H327" s="2"/>
      <c r="I327" s="2"/>
      <c r="J327" s="2"/>
      <c r="K327" s="11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5" ht="15.75" customHeight="1" x14ac:dyDescent="0.3">
      <c r="A328" s="2"/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5" ht="15.75" customHeight="1" x14ac:dyDescent="0.3">
      <c r="A329" s="2"/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5" ht="15.75" customHeight="1" x14ac:dyDescent="0.3">
      <c r="A330" s="2"/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5" ht="15.75" customHeight="1" x14ac:dyDescent="0.3">
      <c r="A331" s="2"/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5" ht="15.75" customHeight="1" x14ac:dyDescent="0.3">
      <c r="A332" s="2"/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3">
      <c r="A333" s="2"/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3">
      <c r="A334" s="2"/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3">
      <c r="A335" s="2"/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3">
      <c r="A336" s="2"/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34" ht="15.75" customHeight="1" x14ac:dyDescent="0.3">
      <c r="A337" s="2"/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34" ht="15.75" customHeight="1" x14ac:dyDescent="0.3">
      <c r="A338" s="2"/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34" ht="15.75" customHeight="1" x14ac:dyDescent="0.3">
      <c r="A339" s="2"/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34" ht="15.75" customHeight="1" x14ac:dyDescent="0.3">
      <c r="A340" s="2"/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1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34" ht="15.75" customHeight="1" x14ac:dyDescent="0.3">
      <c r="A341" s="2"/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1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34" ht="15.75" customHeight="1" x14ac:dyDescent="0.3">
      <c r="A342" s="2"/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1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34" ht="15.75" customHeight="1" x14ac:dyDescent="0.3">
      <c r="A343" s="2"/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11"/>
      <c r="M343" s="11"/>
      <c r="N343" s="11"/>
      <c r="O343" s="11"/>
      <c r="P343" s="11"/>
      <c r="Q343" s="11"/>
      <c r="R343" s="11"/>
      <c r="S343" s="2"/>
      <c r="T343" s="2"/>
      <c r="U343" s="2"/>
      <c r="V343" s="2"/>
      <c r="W343" s="2"/>
      <c r="X343" s="2"/>
      <c r="Y343" s="2"/>
    </row>
    <row r="344" spans="1:34" ht="15.75" customHeight="1" x14ac:dyDescent="0.3">
      <c r="A344" s="2"/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11"/>
      <c r="M344" s="11"/>
      <c r="N344" s="11"/>
      <c r="O344" s="11"/>
      <c r="P344" s="11"/>
      <c r="Q344" s="11"/>
      <c r="R344" s="11"/>
      <c r="S344" s="2"/>
      <c r="T344" s="2"/>
      <c r="U344" s="2"/>
      <c r="V344" s="2"/>
      <c r="W344" s="2"/>
      <c r="X344" s="2"/>
      <c r="Y344" s="2"/>
    </row>
    <row r="345" spans="1:34" ht="15.75" customHeight="1" x14ac:dyDescent="0.3">
      <c r="A345" s="2"/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11"/>
      <c r="N345" s="11"/>
      <c r="O345" s="11"/>
      <c r="P345" s="11"/>
      <c r="Q345" s="11"/>
      <c r="R345" s="11"/>
      <c r="S345" s="11"/>
      <c r="T345" s="11"/>
      <c r="U345" s="2"/>
      <c r="V345" s="2"/>
      <c r="W345" s="2"/>
      <c r="X345" s="2"/>
      <c r="Y345" s="2"/>
    </row>
    <row r="346" spans="1:34" ht="15.75" customHeight="1" x14ac:dyDescent="0.3">
      <c r="A346" s="2"/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11"/>
      <c r="N346" s="11"/>
      <c r="O346" s="11"/>
      <c r="P346" s="11"/>
      <c r="Q346" s="11"/>
      <c r="R346" s="11"/>
      <c r="S346" s="11"/>
      <c r="T346" s="11"/>
      <c r="U346" s="2"/>
      <c r="V346" s="2"/>
      <c r="W346" s="2"/>
      <c r="X346" s="2"/>
      <c r="Y346" s="2"/>
    </row>
    <row r="347" spans="1:34" ht="15.75" customHeight="1" x14ac:dyDescent="0.3">
      <c r="A347" s="2"/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11"/>
      <c r="N347" s="11"/>
      <c r="O347" s="11"/>
      <c r="P347" s="11"/>
      <c r="Q347" s="11"/>
      <c r="R347" s="11"/>
      <c r="S347" s="11"/>
      <c r="T347" s="11"/>
      <c r="U347" s="2"/>
      <c r="V347" s="2"/>
      <c r="W347" s="2"/>
      <c r="X347" s="2"/>
      <c r="Y347" s="2"/>
      <c r="Z347" s="2"/>
      <c r="AA347" s="2"/>
    </row>
    <row r="348" spans="1:34" ht="15.75" customHeight="1" x14ac:dyDescent="0.3">
      <c r="A348" s="2"/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1"/>
      <c r="T348" s="11"/>
      <c r="U348" s="2"/>
      <c r="V348" s="2"/>
      <c r="W348" s="2"/>
      <c r="X348" s="2"/>
      <c r="Y348" s="2"/>
      <c r="Z348" s="2"/>
      <c r="AA348" s="2"/>
    </row>
    <row r="349" spans="1:34" ht="15.75" customHeight="1" x14ac:dyDescent="0.3">
      <c r="A349" s="2"/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1"/>
      <c r="T349" s="11"/>
      <c r="U349" s="2"/>
      <c r="V349" s="2"/>
      <c r="W349" s="2"/>
      <c r="X349" s="2"/>
      <c r="Z349" s="2"/>
      <c r="AA349" s="2"/>
    </row>
    <row r="350" spans="1:34" ht="15.75" customHeight="1" x14ac:dyDescent="0.3">
      <c r="A350" s="2"/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5.75" customHeight="1" x14ac:dyDescent="0.3">
      <c r="A351" s="2"/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5.75" customHeight="1" x14ac:dyDescent="0.3">
      <c r="A352" s="2"/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50" ht="15.75" customHeight="1" x14ac:dyDescent="0.3">
      <c r="A353" s="2"/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50" ht="15.75" customHeight="1" x14ac:dyDescent="0.3">
      <c r="A354" s="2"/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50" ht="15.75" customHeight="1" x14ac:dyDescent="0.3">
      <c r="A355" s="2"/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50" ht="15.75" customHeight="1" x14ac:dyDescent="0.3">
      <c r="A356" s="2"/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50" ht="15.75" customHeight="1" x14ac:dyDescent="0.3">
      <c r="A357" s="2"/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50" ht="15.75" customHeight="1" x14ac:dyDescent="0.3">
      <c r="A358" s="2"/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50" ht="15.75" customHeight="1" x14ac:dyDescent="0.3">
      <c r="A359" s="2"/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50" ht="15.75" customHeight="1" x14ac:dyDescent="0.3">
      <c r="A360" s="2"/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50" ht="15.75" customHeight="1" x14ac:dyDescent="0.3">
      <c r="A361" s="2"/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U361" s="11"/>
      <c r="V361" s="11"/>
      <c r="W361" s="11"/>
      <c r="X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</row>
    <row r="362" spans="1:50" ht="15.75" customHeight="1" x14ac:dyDescent="0.3">
      <c r="A362" s="2"/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U362" s="11"/>
      <c r="V362" s="11"/>
      <c r="W362" s="11"/>
      <c r="X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</row>
    <row r="363" spans="1:50" ht="15.75" customHeight="1" x14ac:dyDescent="0.3">
      <c r="A363" s="2"/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U363" s="11"/>
      <c r="V363" s="11"/>
      <c r="W363" s="11"/>
      <c r="X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</row>
    <row r="364" spans="1:50" ht="15.75" customHeight="1" x14ac:dyDescent="0.3">
      <c r="A364" s="2"/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U364" s="11"/>
      <c r="V364" s="11"/>
      <c r="W364" s="11"/>
      <c r="X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</row>
    <row r="365" spans="1:50" ht="15.75" customHeight="1" x14ac:dyDescent="0.3">
      <c r="A365" s="2"/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U365" s="11"/>
      <c r="V365" s="11"/>
      <c r="W365" s="11"/>
      <c r="X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</row>
    <row r="366" spans="1:50" ht="15.75" customHeight="1" x14ac:dyDescent="0.3">
      <c r="A366" s="2"/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U366" s="2"/>
      <c r="V366" s="2"/>
      <c r="W366" s="2"/>
      <c r="X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</row>
    <row r="367" spans="1:50" ht="15.75" customHeight="1" x14ac:dyDescent="0.3">
      <c r="A367" s="2"/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U367" s="2"/>
      <c r="V367" s="2"/>
      <c r="W367" s="2"/>
      <c r="X367" s="2"/>
      <c r="Z367" s="2"/>
      <c r="AA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</row>
    <row r="368" spans="1:50" ht="15.75" customHeight="1" x14ac:dyDescent="0.3">
      <c r="A368" s="2"/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U368" s="2"/>
      <c r="V368" s="2"/>
      <c r="W368" s="2"/>
      <c r="X368" s="2"/>
      <c r="Z368" s="2"/>
      <c r="AA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</row>
    <row r="369" spans="1:50" ht="15.75" customHeight="1" x14ac:dyDescent="0.3">
      <c r="A369" s="2"/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U369" s="2"/>
      <c r="V369" s="2"/>
      <c r="W369" s="2"/>
      <c r="X369" s="2"/>
      <c r="Z369" s="2"/>
      <c r="AA369" s="2"/>
      <c r="AI369" s="2"/>
      <c r="AJ369" s="2"/>
      <c r="AK369" s="2"/>
      <c r="AL369" s="2"/>
      <c r="AM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</row>
    <row r="370" spans="1:50" ht="15.75" customHeight="1" x14ac:dyDescent="0.3">
      <c r="A370" s="2"/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U370" s="2"/>
      <c r="V370" s="2"/>
      <c r="W370" s="2"/>
      <c r="X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</row>
    <row r="371" spans="1:50" ht="15.75" customHeight="1" x14ac:dyDescent="0.3">
      <c r="A371" s="2"/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U371" s="2"/>
      <c r="V371" s="2"/>
      <c r="W371" s="2"/>
      <c r="X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</row>
    <row r="372" spans="1:50" ht="15.75" customHeight="1" x14ac:dyDescent="0.3">
      <c r="A372" s="2"/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U372" s="2"/>
      <c r="V372" s="2"/>
      <c r="W372" s="2"/>
      <c r="X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</row>
    <row r="373" spans="1:50" ht="15.75" customHeight="1" x14ac:dyDescent="0.3">
      <c r="A373" s="2"/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U373" s="2"/>
      <c r="V373" s="2"/>
      <c r="W373" s="2"/>
      <c r="X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</row>
    <row r="374" spans="1:50" ht="15.75" customHeight="1" x14ac:dyDescent="0.3">
      <c r="A374" s="2"/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U374" s="2"/>
      <c r="V374" s="2"/>
      <c r="W374" s="2"/>
      <c r="X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</row>
    <row r="375" spans="1:50" ht="15.75" customHeight="1" x14ac:dyDescent="0.3">
      <c r="A375" s="2"/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U375" s="2"/>
      <c r="V375" s="2"/>
      <c r="W375" s="2"/>
      <c r="X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50" ht="15.75" customHeight="1" x14ac:dyDescent="0.3">
      <c r="A376" s="2"/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AB376" s="2"/>
      <c r="AC376" s="2"/>
      <c r="AD376" s="2"/>
      <c r="AE376" s="2"/>
      <c r="AF376" s="2"/>
      <c r="AG376" s="2"/>
      <c r="AH376" s="2"/>
    </row>
    <row r="377" spans="1:50" ht="15.75" customHeight="1" x14ac:dyDescent="0.3">
      <c r="A377" s="2"/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AB377" s="2"/>
      <c r="AC377" s="2"/>
      <c r="AD377" s="2"/>
      <c r="AE377" s="2"/>
      <c r="AF377" s="2"/>
      <c r="AG377" s="2"/>
      <c r="AH377" s="2"/>
    </row>
    <row r="378" spans="1:50" ht="15.75" customHeight="1" x14ac:dyDescent="0.3">
      <c r="A378" s="2"/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50" ht="15.75" customHeight="1" x14ac:dyDescent="0.3">
      <c r="A379" s="2"/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AI379" s="2"/>
      <c r="AJ379" s="2"/>
      <c r="AK379" s="2"/>
    </row>
    <row r="380" spans="1:50" ht="15.75" customHeight="1" x14ac:dyDescent="0.3">
      <c r="A380" s="2"/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AI380" s="2"/>
      <c r="AJ380" s="2"/>
      <c r="AK380" s="2"/>
    </row>
    <row r="381" spans="1:50" ht="15.75" customHeight="1" x14ac:dyDescent="0.3">
      <c r="A381" s="2"/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AI381" s="2"/>
      <c r="AJ381" s="2"/>
      <c r="AK381" s="2"/>
    </row>
    <row r="382" spans="1:50" ht="15.75" customHeight="1" x14ac:dyDescent="0.3">
      <c r="A382" s="2"/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AI382" s="2"/>
      <c r="AJ382" s="2"/>
      <c r="AK382" s="2"/>
    </row>
    <row r="383" spans="1:50" ht="15.75" customHeight="1" x14ac:dyDescent="0.3">
      <c r="A383" s="2"/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AI383" s="2"/>
      <c r="AJ383" s="2"/>
      <c r="AK383" s="2"/>
    </row>
    <row r="384" spans="1:50" ht="15.75" customHeight="1" x14ac:dyDescent="0.3">
      <c r="A384" s="2"/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AI384" s="2"/>
      <c r="AJ384" s="2"/>
      <c r="AK384" s="2"/>
    </row>
    <row r="385" spans="1:37" ht="15.75" customHeight="1" x14ac:dyDescent="0.3">
      <c r="A385" s="2"/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AI385" s="2"/>
      <c r="AJ385" s="2"/>
      <c r="AK385" s="2"/>
    </row>
    <row r="386" spans="1:37" ht="15.75" customHeight="1" x14ac:dyDescent="0.3">
      <c r="A386" s="2"/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AI386" s="2"/>
      <c r="AJ386" s="2"/>
      <c r="AK386" s="2"/>
    </row>
    <row r="387" spans="1:37" ht="15.75" customHeight="1" x14ac:dyDescent="0.3">
      <c r="A387" s="2"/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</row>
    <row r="388" spans="1:37" ht="15.75" customHeight="1" x14ac:dyDescent="0.3">
      <c r="A388" s="2"/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</row>
    <row r="389" spans="1:37" ht="15.75" customHeight="1" x14ac:dyDescent="0.3">
      <c r="A389" s="2"/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</row>
    <row r="390" spans="1:37" ht="15.75" customHeight="1" x14ac:dyDescent="0.3">
      <c r="A390" s="2"/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</row>
    <row r="391" spans="1:37" ht="15.75" customHeight="1" x14ac:dyDescent="0.3">
      <c r="A391" s="2"/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</row>
    <row r="392" spans="1:37" ht="15.75" customHeight="1" x14ac:dyDescent="0.3">
      <c r="A392" s="2"/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</row>
    <row r="393" spans="1:37" ht="15.75" customHeight="1" x14ac:dyDescent="0.3">
      <c r="A393" s="2"/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</row>
    <row r="394" spans="1:37" ht="15.75" customHeight="1" x14ac:dyDescent="0.3">
      <c r="A394" s="2"/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</row>
    <row r="395" spans="1:37" ht="15.75" customHeight="1" x14ac:dyDescent="0.3">
      <c r="A395" s="2"/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</row>
    <row r="396" spans="1:37" ht="15.75" customHeight="1" x14ac:dyDescent="0.3">
      <c r="A396" s="2"/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</row>
    <row r="397" spans="1:37" ht="15.75" customHeight="1" x14ac:dyDescent="0.3">
      <c r="A397" s="2"/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</row>
    <row r="398" spans="1:37" ht="15.75" customHeight="1" x14ac:dyDescent="0.3">
      <c r="A398" s="2"/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</row>
    <row r="399" spans="1:37" ht="15.75" customHeight="1" x14ac:dyDescent="0.3">
      <c r="A399" s="2"/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</row>
    <row r="400" spans="1:37" ht="15.75" customHeight="1" x14ac:dyDescent="0.3">
      <c r="A400" s="2"/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3">
      <c r="A401" s="2"/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3">
      <c r="A402" s="2"/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3">
      <c r="A403" s="2"/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3">
      <c r="A404" s="2"/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3">
      <c r="A405" s="2"/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3">
      <c r="A406" s="2"/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3">
      <c r="A407" s="2"/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3">
      <c r="A408" s="2"/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3">
      <c r="A409" s="2"/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3">
      <c r="A410" s="2"/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3">
      <c r="A411" s="2"/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3">
      <c r="A412" s="2"/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3">
      <c r="A413" s="2"/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3">
      <c r="A414" s="2"/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3">
      <c r="A415" s="2"/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3">
      <c r="A416" s="2"/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3">
      <c r="A417" s="2"/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3">
      <c r="A418" s="2"/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3">
      <c r="A419" s="2"/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3">
      <c r="A420" s="2"/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3">
      <c r="A421" s="2"/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3">
      <c r="A422" s="2"/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3">
      <c r="A423" s="2"/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3">
      <c r="A424" s="2"/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3">
      <c r="A425" s="2"/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3">
      <c r="A426" s="2"/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3">
      <c r="A427" s="2"/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3">
      <c r="A428" s="2"/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3">
      <c r="A429" s="2"/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3">
      <c r="A430" s="2"/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3">
      <c r="A431" s="2"/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3">
      <c r="A432" s="2"/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3">
      <c r="A433" s="2"/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3">
      <c r="A434" s="2"/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3">
      <c r="A435" s="2"/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3">
      <c r="A436" s="2"/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3">
      <c r="A437" s="2"/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3">
      <c r="A438" s="2"/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3">
      <c r="A439" s="2"/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3">
      <c r="A440" s="2"/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3">
      <c r="A441" s="2"/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3">
      <c r="A442" s="2"/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3">
      <c r="A443" s="2"/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3">
      <c r="A444" s="2"/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3">
      <c r="A445" s="2"/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3">
      <c r="A446" s="2"/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3">
      <c r="A447" s="2"/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3">
      <c r="A448" s="2"/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3">
      <c r="A449" s="2"/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3">
      <c r="A450" s="2"/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3">
      <c r="A451" s="2"/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3">
      <c r="A452" s="2"/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3">
      <c r="A453" s="2"/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3">
      <c r="A454" s="2"/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3">
      <c r="A455" s="2"/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3">
      <c r="A456" s="2"/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3">
      <c r="A457" s="2"/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3">
      <c r="A458" s="2"/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3">
      <c r="A459" s="2"/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3">
      <c r="A460" s="2"/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3">
      <c r="A461" s="2"/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3">
      <c r="A462" s="2"/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3">
      <c r="A463" s="2"/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3">
      <c r="A464" s="2"/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3">
      <c r="A465" s="2"/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3">
      <c r="A466" s="2"/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3">
      <c r="A467" s="2"/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3">
      <c r="A468" s="2"/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3">
      <c r="A469" s="2"/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3">
      <c r="A470" s="2"/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3">
      <c r="A471" s="2"/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3">
      <c r="A472" s="2"/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3">
      <c r="A473" s="2"/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3">
      <c r="A474" s="2"/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3">
      <c r="A475" s="2"/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3">
      <c r="A476" s="2"/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3">
      <c r="A477" s="2"/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3">
      <c r="A478" s="2"/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3">
      <c r="A479" s="2"/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3">
      <c r="A480" s="2"/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3">
      <c r="A481" s="2"/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3">
      <c r="A482" s="2"/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3">
      <c r="A483" s="2"/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3">
      <c r="A484" s="2"/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3">
      <c r="A485" s="2"/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3">
      <c r="A486" s="2"/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3">
      <c r="A487" s="2"/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3">
      <c r="A488" s="2"/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3">
      <c r="A489" s="2"/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3">
      <c r="A490" s="2"/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3">
      <c r="A491" s="2"/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3">
      <c r="A492" s="2"/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3">
      <c r="A493" s="2"/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3">
      <c r="A494" s="2"/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3">
      <c r="A495" s="2"/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3">
      <c r="A496" s="2"/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3">
      <c r="A497" s="2"/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3">
      <c r="A498" s="2"/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3">
      <c r="A499" s="2"/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3">
      <c r="A500" s="2"/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3">
      <c r="A501" s="2"/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3">
      <c r="A502" s="2"/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3">
      <c r="A503" s="2"/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3">
      <c r="A504" s="2"/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3">
      <c r="A505" s="2"/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3">
      <c r="A506" s="2"/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3">
      <c r="A507" s="2"/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3">
      <c r="A508" s="2"/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3">
      <c r="A509" s="2"/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3">
      <c r="A510" s="2"/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3">
      <c r="A511" s="2"/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3">
      <c r="A512" s="2"/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3">
      <c r="A513" s="2"/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3">
      <c r="A514" s="2"/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3">
      <c r="A515" s="2"/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3">
      <c r="A516" s="2"/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3">
      <c r="A517" s="2"/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3">
      <c r="A518" s="2"/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3">
      <c r="A519" s="2"/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3">
      <c r="A520" s="2"/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3">
      <c r="A521" s="2"/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3">
      <c r="A522" s="2"/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3">
      <c r="A523" s="2"/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3">
      <c r="A524" s="2"/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3">
      <c r="A525" s="2"/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3">
      <c r="A526" s="2"/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3">
      <c r="A527" s="2"/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3">
      <c r="A528" s="2"/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3">
      <c r="A529" s="2"/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3">
      <c r="A530" s="2"/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3">
      <c r="A531" s="2"/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3">
      <c r="A532" s="2"/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3">
      <c r="A533" s="2"/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3">
      <c r="A534" s="2"/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3">
      <c r="A535" s="2"/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3">
      <c r="A536" s="2"/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3">
      <c r="A537" s="2"/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3">
      <c r="A538" s="2"/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3">
      <c r="A539" s="2"/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3">
      <c r="A540" s="2"/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3">
      <c r="A541" s="2"/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3">
      <c r="A542" s="2"/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3">
      <c r="A543" s="2"/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3">
      <c r="A544" s="2"/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3">
      <c r="A545" s="2"/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3">
      <c r="A546" s="2"/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3">
      <c r="A547" s="2"/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3">
      <c r="A548" s="2"/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3">
      <c r="A549" s="2"/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3">
      <c r="A550" s="2"/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3">
      <c r="A551" s="2"/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3">
      <c r="A552" s="2"/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3">
      <c r="A553" s="2"/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3">
      <c r="A554" s="2"/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3">
      <c r="A555" s="2"/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3">
      <c r="A556" s="2"/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3">
      <c r="A557" s="2"/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3">
      <c r="A558" s="2"/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3">
      <c r="A559" s="2"/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3">
      <c r="A560" s="2"/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3">
      <c r="A561" s="2"/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3">
      <c r="A562" s="2"/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3">
      <c r="A563" s="2"/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3">
      <c r="A564" s="2"/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3">
      <c r="A565" s="2"/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3">
      <c r="A566" s="2"/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3">
      <c r="A567" s="2"/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3">
      <c r="A568" s="2"/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3">
      <c r="A569" s="2"/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3">
      <c r="A570" s="2"/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3">
      <c r="A571" s="2"/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3">
      <c r="A572" s="2"/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3">
      <c r="A573" s="2"/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3">
      <c r="A574" s="2"/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3">
      <c r="A575" s="2"/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3">
      <c r="A576" s="2"/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3">
      <c r="A577" s="2"/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3">
      <c r="A578" s="2"/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3">
      <c r="A579" s="2"/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3">
      <c r="A580" s="2"/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3">
      <c r="A581" s="2"/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3">
      <c r="A582" s="2"/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3">
      <c r="A583" s="2"/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3">
      <c r="A584" s="2"/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3">
      <c r="A585" s="2"/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3">
      <c r="A586" s="2"/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3">
      <c r="A587" s="2"/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3">
      <c r="A588" s="2"/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3">
      <c r="A589" s="2"/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3">
      <c r="A590" s="2"/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3">
      <c r="A591" s="2"/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3">
      <c r="A592" s="2"/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3">
      <c r="A593" s="2"/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3">
      <c r="A594" s="2"/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3">
      <c r="A595" s="2"/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3">
      <c r="A596" s="2"/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3">
      <c r="A597" s="2"/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3">
      <c r="A598" s="2"/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3">
      <c r="A599" s="2"/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3">
      <c r="A600" s="2"/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3">
      <c r="A601" s="2"/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3">
      <c r="A602" s="2"/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3">
      <c r="A603" s="2"/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3">
      <c r="A604" s="2"/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3">
      <c r="A605" s="2"/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3">
      <c r="A606" s="2"/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3">
      <c r="A607" s="2"/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3">
      <c r="A608" s="2"/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3">
      <c r="A609" s="2"/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3">
      <c r="A610" s="2"/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3">
      <c r="A611" s="2"/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3">
      <c r="A612" s="2"/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3">
      <c r="A613" s="2"/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3">
      <c r="A614" s="2"/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3">
      <c r="A615" s="2"/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3">
      <c r="A616" s="2"/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3">
      <c r="A617" s="2"/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3">
      <c r="A618" s="2"/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3">
      <c r="A619" s="2"/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3">
      <c r="A620" s="2"/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3">
      <c r="A621" s="2"/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3">
      <c r="A622" s="2"/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3">
      <c r="A623" s="2"/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3">
      <c r="A624" s="2"/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3">
      <c r="A625" s="2"/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3">
      <c r="A626" s="2"/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3">
      <c r="A627" s="2"/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3">
      <c r="A628" s="2"/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3">
      <c r="A629" s="2"/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3">
      <c r="A630" s="2"/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3">
      <c r="A631" s="2"/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3">
      <c r="A632" s="2"/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3">
      <c r="A633" s="2"/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3">
      <c r="A634" s="2"/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3">
      <c r="A635" s="2"/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3">
      <c r="A636" s="2"/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3">
      <c r="A637" s="2"/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3">
      <c r="A638" s="2"/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3">
      <c r="A639" s="2"/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3">
      <c r="A640" s="2"/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3">
      <c r="A641" s="2"/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3">
      <c r="A642" s="2"/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3">
      <c r="A643" s="2"/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3">
      <c r="A644" s="2"/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3">
      <c r="A645" s="2"/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3">
      <c r="A646" s="2"/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3">
      <c r="A647" s="2"/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3">
      <c r="A648" s="2"/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3">
      <c r="A649" s="2"/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3">
      <c r="A650" s="2"/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3">
      <c r="A651" s="2"/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</row>
    <row r="652" spans="1:12" ht="15.6" x14ac:dyDescent="0.3">
      <c r="A652" s="2"/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</row>
    <row r="653" spans="1:12" ht="15.6" x14ac:dyDescent="0.3">
      <c r="A653" s="2"/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</row>
    <row r="654" spans="1:12" ht="15.6" x14ac:dyDescent="0.3">
      <c r="A654" s="2"/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</row>
    <row r="655" spans="1:12" ht="15.6" x14ac:dyDescent="0.3">
      <c r="A655" s="2"/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</row>
    <row r="656" spans="1:12" ht="15.6" x14ac:dyDescent="0.3">
      <c r="A656" s="2"/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</row>
    <row r="657" spans="1:12" ht="15.6" x14ac:dyDescent="0.3">
      <c r="A657" s="2"/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</row>
    <row r="658" spans="1:12" ht="15.6" x14ac:dyDescent="0.3">
      <c r="A658" s="2"/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</row>
    <row r="659" spans="1:12" ht="15.6" x14ac:dyDescent="0.3">
      <c r="A659" s="2"/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</row>
    <row r="660" spans="1:12" ht="15.6" x14ac:dyDescent="0.3">
      <c r="A660" s="2"/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</row>
    <row r="661" spans="1:12" ht="15.6" x14ac:dyDescent="0.3">
      <c r="A661" s="2"/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</row>
    <row r="662" spans="1:12" ht="15.6" x14ac:dyDescent="0.3">
      <c r="A662" s="2"/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</row>
    <row r="663" spans="1:12" ht="15.6" x14ac:dyDescent="0.3">
      <c r="A663" s="2"/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</row>
    <row r="664" spans="1:12" ht="15.6" x14ac:dyDescent="0.3">
      <c r="A664" s="2"/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</row>
    <row r="665" spans="1:12" ht="15.6" x14ac:dyDescent="0.3">
      <c r="A665" s="2"/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</row>
    <row r="666" spans="1:12" ht="15.6" x14ac:dyDescent="0.3">
      <c r="A666" s="2"/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</row>
    <row r="667" spans="1:12" ht="15.6" x14ac:dyDescent="0.3">
      <c r="A667" s="2"/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</row>
    <row r="668" spans="1:12" ht="15.6" x14ac:dyDescent="0.3">
      <c r="A668" s="2"/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</row>
    <row r="669" spans="1:12" ht="15.6" x14ac:dyDescent="0.3">
      <c r="A669" s="2"/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</row>
    <row r="670" spans="1:12" ht="15.6" x14ac:dyDescent="0.3">
      <c r="A670" s="2"/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</row>
    <row r="671" spans="1:12" ht="15.6" x14ac:dyDescent="0.3">
      <c r="A671" s="2"/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</row>
    <row r="672" spans="1:12" ht="15.6" x14ac:dyDescent="0.3">
      <c r="A672" s="2"/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</row>
    <row r="673" spans="1:12" ht="15.6" x14ac:dyDescent="0.3">
      <c r="A673" s="2"/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</row>
    <row r="674" spans="1:12" ht="15.6" x14ac:dyDescent="0.3">
      <c r="A674" s="2"/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</row>
    <row r="675" spans="1:12" ht="15.6" x14ac:dyDescent="0.3">
      <c r="A675" s="2"/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</row>
    <row r="676" spans="1:12" ht="15.6" x14ac:dyDescent="0.3">
      <c r="A676" s="2"/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</row>
    <row r="677" spans="1:12" ht="15.6" x14ac:dyDescent="0.3">
      <c r="A677" s="2"/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</row>
    <row r="678" spans="1:12" ht="15.6" x14ac:dyDescent="0.3">
      <c r="A678" s="2"/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</row>
    <row r="679" spans="1:12" ht="15.6" x14ac:dyDescent="0.3">
      <c r="A679" s="2"/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</row>
    <row r="680" spans="1:12" ht="15.6" x14ac:dyDescent="0.3">
      <c r="A680" s="2"/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</row>
    <row r="681" spans="1:12" ht="15.6" x14ac:dyDescent="0.3">
      <c r="A681" s="2"/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</row>
    <row r="682" spans="1:12" ht="15.6" x14ac:dyDescent="0.3">
      <c r="A682" s="2"/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</row>
    <row r="683" spans="1:12" ht="15.6" x14ac:dyDescent="0.3">
      <c r="A683" s="2"/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</row>
    <row r="684" spans="1:12" ht="15.6" x14ac:dyDescent="0.3">
      <c r="A684" s="2"/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</row>
    <row r="685" spans="1:12" ht="15.6" x14ac:dyDescent="0.3">
      <c r="A685" s="2"/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</row>
    <row r="686" spans="1:12" ht="15.6" x14ac:dyDescent="0.3">
      <c r="A686" s="2"/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</row>
    <row r="687" spans="1:12" ht="15.6" x14ac:dyDescent="0.3">
      <c r="A687" s="2"/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</row>
    <row r="688" spans="1:12" ht="15.6" x14ac:dyDescent="0.3">
      <c r="A688" s="2"/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</row>
    <row r="689" spans="1:12" ht="15.6" x14ac:dyDescent="0.3">
      <c r="A689" s="2"/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</row>
    <row r="690" spans="1:12" ht="15.6" x14ac:dyDescent="0.3">
      <c r="A690" s="2"/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</row>
    <row r="691" spans="1:12" ht="15.6" x14ac:dyDescent="0.3">
      <c r="A691" s="2"/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</row>
    <row r="692" spans="1:12" ht="15.6" x14ac:dyDescent="0.3">
      <c r="A692" s="2"/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</row>
    <row r="693" spans="1:12" ht="15.6" x14ac:dyDescent="0.3">
      <c r="A693" s="2"/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</row>
    <row r="694" spans="1:12" ht="15.6" x14ac:dyDescent="0.3">
      <c r="A694" s="2"/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</row>
    <row r="695" spans="1:12" ht="15.6" x14ac:dyDescent="0.3">
      <c r="A695" s="2"/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</row>
    <row r="696" spans="1:12" ht="15.6" x14ac:dyDescent="0.3">
      <c r="A696" s="2"/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</row>
    <row r="697" spans="1:12" ht="15.6" x14ac:dyDescent="0.3">
      <c r="A697" s="2"/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</row>
    <row r="698" spans="1:12" ht="15.6" x14ac:dyDescent="0.3">
      <c r="A698" s="2"/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</row>
    <row r="699" spans="1:12" ht="15.6" x14ac:dyDescent="0.3">
      <c r="A699" s="2"/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</row>
    <row r="700" spans="1:12" ht="15.6" x14ac:dyDescent="0.3">
      <c r="A700" s="2"/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</row>
    <row r="701" spans="1:12" ht="15.6" x14ac:dyDescent="0.3">
      <c r="A701" s="2"/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</row>
    <row r="702" spans="1:12" ht="15.6" x14ac:dyDescent="0.3">
      <c r="A702" s="2"/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</row>
    <row r="703" spans="1:12" ht="15.6" x14ac:dyDescent="0.3">
      <c r="A703" s="2"/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</row>
    <row r="704" spans="1:12" ht="15.6" x14ac:dyDescent="0.3">
      <c r="A704" s="2"/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</row>
    <row r="705" spans="1:12" ht="15.6" x14ac:dyDescent="0.3">
      <c r="A705" s="2"/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</row>
    <row r="706" spans="1:12" ht="15.6" x14ac:dyDescent="0.3">
      <c r="A706" s="2"/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</row>
    <row r="707" spans="1:12" ht="15.6" x14ac:dyDescent="0.3">
      <c r="A707" s="2"/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</row>
    <row r="708" spans="1:12" ht="15.6" x14ac:dyDescent="0.3">
      <c r="A708" s="2"/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</row>
    <row r="709" spans="1:12" ht="15.6" x14ac:dyDescent="0.3">
      <c r="A709" s="2"/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</row>
    <row r="710" spans="1:12" ht="15.6" x14ac:dyDescent="0.3">
      <c r="A710" s="2"/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</row>
    <row r="711" spans="1:12" ht="15.6" x14ac:dyDescent="0.3">
      <c r="A711" s="2"/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</row>
    <row r="712" spans="1:12" ht="15.6" x14ac:dyDescent="0.3">
      <c r="A712" s="2"/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</row>
    <row r="713" spans="1:12" ht="15.6" x14ac:dyDescent="0.3">
      <c r="A713" s="2"/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</row>
    <row r="714" spans="1:12" ht="15.6" x14ac:dyDescent="0.3">
      <c r="A714" s="2"/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</row>
    <row r="715" spans="1:12" ht="15.6" x14ac:dyDescent="0.3">
      <c r="A715" s="2"/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</row>
    <row r="716" spans="1:12" ht="15.6" x14ac:dyDescent="0.3">
      <c r="A716" s="2"/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</row>
    <row r="717" spans="1:12" ht="15.6" x14ac:dyDescent="0.3">
      <c r="A717" s="2"/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</row>
    <row r="718" spans="1:12" ht="15.6" x14ac:dyDescent="0.3">
      <c r="A718" s="2"/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</row>
    <row r="719" spans="1:12" ht="15.6" x14ac:dyDescent="0.3">
      <c r="A719" s="2"/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</row>
    <row r="720" spans="1:12" ht="15.6" x14ac:dyDescent="0.3">
      <c r="A720" s="2"/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</row>
    <row r="721" spans="1:12" ht="15.6" x14ac:dyDescent="0.3">
      <c r="A721" s="2"/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</row>
    <row r="722" spans="1:12" ht="15.6" x14ac:dyDescent="0.3">
      <c r="A722" s="2"/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</row>
    <row r="723" spans="1:12" ht="15.6" x14ac:dyDescent="0.3">
      <c r="A723" s="2"/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</row>
    <row r="724" spans="1:12" ht="15.6" x14ac:dyDescent="0.3">
      <c r="A724" s="2"/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</row>
    <row r="725" spans="1:12" ht="15.6" x14ac:dyDescent="0.3">
      <c r="A725" s="2"/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</row>
    <row r="726" spans="1:12" ht="15.6" x14ac:dyDescent="0.3">
      <c r="A726" s="2"/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</row>
    <row r="727" spans="1:12" ht="15.6" x14ac:dyDescent="0.3">
      <c r="A727" s="2"/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</row>
    <row r="728" spans="1:12" ht="15.6" x14ac:dyDescent="0.3">
      <c r="A728" s="2"/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</row>
    <row r="729" spans="1:12" ht="15.6" x14ac:dyDescent="0.3">
      <c r="A729" s="2"/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</row>
    <row r="730" spans="1:12" ht="15.6" x14ac:dyDescent="0.3">
      <c r="A730" s="2"/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</row>
    <row r="731" spans="1:12" ht="15.6" x14ac:dyDescent="0.3">
      <c r="A731" s="2"/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</row>
    <row r="732" spans="1:12" ht="15.6" x14ac:dyDescent="0.3">
      <c r="A732" s="2"/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</row>
    <row r="733" spans="1:12" ht="15.6" x14ac:dyDescent="0.3">
      <c r="A733" s="2"/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</row>
    <row r="734" spans="1:12" ht="15.6" x14ac:dyDescent="0.3">
      <c r="A734" s="2"/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</row>
    <row r="735" spans="1:12" ht="15.6" x14ac:dyDescent="0.3">
      <c r="A735" s="2"/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</row>
    <row r="736" spans="1:12" ht="15.6" x14ac:dyDescent="0.3">
      <c r="A736" s="2"/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</row>
    <row r="737" spans="1:12" ht="15.6" x14ac:dyDescent="0.3">
      <c r="A737" s="2"/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</row>
    <row r="738" spans="1:12" ht="15.6" x14ac:dyDescent="0.3">
      <c r="A738" s="2"/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</row>
    <row r="739" spans="1:12" ht="15.6" x14ac:dyDescent="0.3">
      <c r="A739" s="2"/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</row>
    <row r="740" spans="1:12" ht="15.6" x14ac:dyDescent="0.3">
      <c r="A740" s="2"/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</row>
    <row r="741" spans="1:12" ht="15.6" x14ac:dyDescent="0.3">
      <c r="A741" s="2"/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</row>
    <row r="742" spans="1:12" ht="15.6" x14ac:dyDescent="0.3">
      <c r="A742" s="2"/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</row>
    <row r="743" spans="1:12" ht="15.6" x14ac:dyDescent="0.3">
      <c r="A743" s="2"/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</row>
    <row r="744" spans="1:12" ht="15.6" x14ac:dyDescent="0.3">
      <c r="A744" s="2"/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</row>
    <row r="745" spans="1:12" ht="15.6" x14ac:dyDescent="0.3">
      <c r="A745" s="2"/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</row>
    <row r="746" spans="1:12" ht="15.6" x14ac:dyDescent="0.3">
      <c r="A746" s="2"/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</row>
    <row r="747" spans="1:12" ht="15.6" x14ac:dyDescent="0.3">
      <c r="A747" s="2"/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</row>
    <row r="748" spans="1:12" ht="15.6" x14ac:dyDescent="0.3">
      <c r="A748" s="2"/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</row>
    <row r="749" spans="1:12" ht="15.6" x14ac:dyDescent="0.3">
      <c r="A749" s="2"/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</row>
    <row r="750" spans="1:12" ht="15.6" x14ac:dyDescent="0.3">
      <c r="A750" s="2"/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</row>
    <row r="751" spans="1:12" ht="15.6" x14ac:dyDescent="0.3">
      <c r="A751" s="2"/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</row>
    <row r="752" spans="1:12" ht="15.6" x14ac:dyDescent="0.3">
      <c r="A752" s="2"/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</row>
    <row r="753" spans="1:12" ht="15.6" x14ac:dyDescent="0.3">
      <c r="A753" s="2"/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</row>
    <row r="754" spans="1:12" ht="15.6" x14ac:dyDescent="0.3">
      <c r="A754" s="2"/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</row>
    <row r="755" spans="1:12" ht="15.6" x14ac:dyDescent="0.3">
      <c r="A755" s="2"/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</row>
    <row r="756" spans="1:12" ht="15.6" x14ac:dyDescent="0.3">
      <c r="A756" s="2"/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</row>
    <row r="757" spans="1:12" ht="15.6" x14ac:dyDescent="0.3">
      <c r="A757" s="2"/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</row>
    <row r="758" spans="1:12" ht="15.6" x14ac:dyDescent="0.3">
      <c r="A758" s="2"/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</row>
    <row r="759" spans="1:12" ht="15.6" x14ac:dyDescent="0.3">
      <c r="A759" s="2"/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</row>
    <row r="760" spans="1:12" ht="15.6" x14ac:dyDescent="0.3">
      <c r="A760" s="2"/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</row>
    <row r="761" spans="1:12" ht="15.6" x14ac:dyDescent="0.3">
      <c r="A761" s="2"/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</row>
    <row r="762" spans="1:12" ht="15.6" x14ac:dyDescent="0.3">
      <c r="A762" s="2"/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</row>
    <row r="763" spans="1:12" ht="15.6" x14ac:dyDescent="0.3">
      <c r="A763" s="2"/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</row>
    <row r="764" spans="1:12" ht="15.6" x14ac:dyDescent="0.3">
      <c r="A764" s="2"/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</row>
    <row r="765" spans="1:12" ht="15.6" x14ac:dyDescent="0.3">
      <c r="A765" s="2"/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</row>
    <row r="766" spans="1:12" ht="15.6" x14ac:dyDescent="0.3">
      <c r="A766" s="2"/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</row>
    <row r="767" spans="1:12" ht="15.6" x14ac:dyDescent="0.3">
      <c r="A767" s="2"/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</row>
    <row r="768" spans="1:12" ht="15.6" x14ac:dyDescent="0.3">
      <c r="A768" s="2"/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</row>
    <row r="769" spans="1:12" ht="15.6" x14ac:dyDescent="0.3">
      <c r="A769" s="2"/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</row>
    <row r="770" spans="1:12" ht="15.6" x14ac:dyDescent="0.3">
      <c r="A770" s="2"/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</row>
    <row r="771" spans="1:12" ht="15.6" x14ac:dyDescent="0.3">
      <c r="A771" s="2"/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</row>
    <row r="772" spans="1:12" ht="15.6" x14ac:dyDescent="0.3">
      <c r="A772" s="2"/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</row>
    <row r="773" spans="1:12" ht="15.6" x14ac:dyDescent="0.3">
      <c r="A773" s="2"/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</row>
    <row r="774" spans="1:12" ht="15.6" x14ac:dyDescent="0.3">
      <c r="A774" s="2"/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</row>
    <row r="775" spans="1:12" ht="15.6" x14ac:dyDescent="0.3">
      <c r="A775" s="2"/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</row>
    <row r="776" spans="1:12" ht="15.6" x14ac:dyDescent="0.3">
      <c r="A776" s="2"/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</row>
    <row r="777" spans="1:12" ht="15.6" x14ac:dyDescent="0.3">
      <c r="A777" s="2"/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</row>
    <row r="778" spans="1:12" ht="15.6" x14ac:dyDescent="0.3">
      <c r="A778" s="2"/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</row>
    <row r="779" spans="1:12" ht="15.6" x14ac:dyDescent="0.3">
      <c r="A779" s="2"/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</row>
    <row r="780" spans="1:12" ht="15.6" x14ac:dyDescent="0.3">
      <c r="A780" s="2"/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</row>
    <row r="781" spans="1:12" ht="15.6" x14ac:dyDescent="0.3">
      <c r="A781" s="2"/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</row>
    <row r="782" spans="1:12" ht="15.6" x14ac:dyDescent="0.3">
      <c r="A782" s="2"/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</row>
    <row r="783" spans="1:12" ht="15.6" x14ac:dyDescent="0.3">
      <c r="A783" s="2"/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</row>
    <row r="784" spans="1:12" ht="15.6" x14ac:dyDescent="0.3">
      <c r="A784" s="2"/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</row>
    <row r="785" spans="1:12" ht="15.6" x14ac:dyDescent="0.3">
      <c r="A785" s="2"/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</row>
    <row r="786" spans="1:12" ht="15.6" x14ac:dyDescent="0.3">
      <c r="A786" s="2"/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</row>
    <row r="787" spans="1:12" ht="15.6" x14ac:dyDescent="0.3">
      <c r="A787" s="2"/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</row>
    <row r="788" spans="1:12" ht="15.6" x14ac:dyDescent="0.3">
      <c r="A788" s="2"/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</row>
    <row r="789" spans="1:12" ht="15.6" x14ac:dyDescent="0.3">
      <c r="A789" s="2"/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</row>
    <row r="790" spans="1:12" ht="15.6" x14ac:dyDescent="0.3">
      <c r="A790" s="2"/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</row>
    <row r="791" spans="1:12" ht="15.6" x14ac:dyDescent="0.3">
      <c r="A791" s="2"/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</row>
    <row r="792" spans="1:12" ht="15.6" x14ac:dyDescent="0.3">
      <c r="A792" s="2"/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</row>
    <row r="793" spans="1:12" ht="15.6" x14ac:dyDescent="0.3">
      <c r="A793" s="2"/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</row>
    <row r="794" spans="1:12" ht="15.6" x14ac:dyDescent="0.3">
      <c r="A794" s="2"/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</row>
    <row r="795" spans="1:12" ht="15.6" x14ac:dyDescent="0.3">
      <c r="A795" s="2"/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</row>
    <row r="796" spans="1:12" ht="15.6" x14ac:dyDescent="0.3">
      <c r="A796" s="2"/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</row>
    <row r="797" spans="1:12" ht="15.6" x14ac:dyDescent="0.3">
      <c r="A797" s="2"/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</row>
    <row r="798" spans="1:12" ht="15.6" x14ac:dyDescent="0.3">
      <c r="A798" s="2"/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</row>
    <row r="799" spans="1:12" ht="15.6" x14ac:dyDescent="0.3">
      <c r="A799" s="2"/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</row>
    <row r="800" spans="1:12" ht="15.6" x14ac:dyDescent="0.3">
      <c r="A800" s="2"/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</row>
    <row r="801" spans="1:12" ht="15.6" x14ac:dyDescent="0.3">
      <c r="A801" s="2"/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</row>
    <row r="802" spans="1:12" ht="15.6" x14ac:dyDescent="0.3">
      <c r="A802" s="2"/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</row>
    <row r="803" spans="1:12" ht="15.6" x14ac:dyDescent="0.3">
      <c r="A803" s="2"/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</row>
    <row r="804" spans="1:12" ht="15.6" x14ac:dyDescent="0.3">
      <c r="A804" s="2"/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</row>
    <row r="805" spans="1:12" ht="15.6" x14ac:dyDescent="0.3">
      <c r="A805" s="2"/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</row>
    <row r="806" spans="1:12" ht="15.6" x14ac:dyDescent="0.3">
      <c r="A806" s="2"/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</row>
    <row r="807" spans="1:12" ht="15.6" x14ac:dyDescent="0.3">
      <c r="A807" s="2"/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</row>
    <row r="808" spans="1:12" ht="15.6" x14ac:dyDescent="0.3">
      <c r="A808" s="2"/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</row>
    <row r="809" spans="1:12" ht="15.6" x14ac:dyDescent="0.3">
      <c r="A809" s="2"/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</row>
    <row r="810" spans="1:12" ht="15.6" x14ac:dyDescent="0.3">
      <c r="A810" s="2"/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</row>
    <row r="811" spans="1:12" ht="15.6" x14ac:dyDescent="0.3">
      <c r="A811" s="2"/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</row>
    <row r="812" spans="1:12" ht="15.6" x14ac:dyDescent="0.3">
      <c r="A812" s="2"/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</row>
    <row r="813" spans="1:12" ht="15.6" x14ac:dyDescent="0.3">
      <c r="A813" s="2"/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</row>
    <row r="814" spans="1:12" ht="15.6" x14ac:dyDescent="0.3">
      <c r="A814" s="2"/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</row>
    <row r="815" spans="1:12" ht="15.6" x14ac:dyDescent="0.3">
      <c r="A815" s="2"/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</row>
    <row r="816" spans="1:12" ht="15.6" x14ac:dyDescent="0.3">
      <c r="A816" s="2"/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</row>
    <row r="817" spans="1:12" ht="15.6" x14ac:dyDescent="0.3">
      <c r="A817" s="2"/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</row>
    <row r="818" spans="1:12" ht="15.6" x14ac:dyDescent="0.3">
      <c r="A818" s="2"/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</row>
    <row r="819" spans="1:12" ht="15.6" x14ac:dyDescent="0.3">
      <c r="A819" s="2"/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</row>
    <row r="820" spans="1:12" ht="15.6" x14ac:dyDescent="0.3">
      <c r="A820" s="2"/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</row>
    <row r="821" spans="1:12" ht="15.6" x14ac:dyDescent="0.3">
      <c r="A821" s="2"/>
      <c r="B821" s="2"/>
      <c r="D821" s="3"/>
      <c r="E821" s="2"/>
      <c r="F821" s="2"/>
      <c r="G821" s="2"/>
      <c r="H821" s="2"/>
      <c r="I821" s="2"/>
      <c r="J821" s="2"/>
      <c r="K821" s="2"/>
      <c r="L821" s="2"/>
    </row>
    <row r="822" spans="1:12" ht="15.6" x14ac:dyDescent="0.3">
      <c r="A822" s="2"/>
      <c r="B822" s="2"/>
      <c r="D822" s="3"/>
      <c r="E822" s="2"/>
      <c r="F822" s="2"/>
      <c r="G822" s="2"/>
      <c r="H822" s="2"/>
      <c r="I822" s="2"/>
      <c r="J822" s="2"/>
      <c r="K822" s="2"/>
      <c r="L822" s="2"/>
    </row>
    <row r="823" spans="1:12" ht="15.6" x14ac:dyDescent="0.3">
      <c r="A823" s="2"/>
      <c r="K823" s="2"/>
      <c r="L823" s="2"/>
    </row>
    <row r="824" spans="1:12" ht="15.6" x14ac:dyDescent="0.3">
      <c r="A824" s="2"/>
      <c r="K824" s="2"/>
      <c r="L824" s="2"/>
    </row>
    <row r="825" spans="1:12" ht="15.6" x14ac:dyDescent="0.3">
      <c r="K825" s="2"/>
      <c r="L825" s="2"/>
    </row>
    <row r="826" spans="1:12" ht="15.6" x14ac:dyDescent="0.3">
      <c r="K826" s="2"/>
      <c r="L826" s="2"/>
    </row>
    <row r="827" spans="1:12" ht="15.6" x14ac:dyDescent="0.3">
      <c r="K827" s="2"/>
      <c r="L827" s="2"/>
    </row>
    <row r="828" spans="1:12" ht="15.6" x14ac:dyDescent="0.3">
      <c r="K828" s="2"/>
      <c r="L828" s="2"/>
    </row>
    <row r="829" spans="1:12" ht="15.6" x14ac:dyDescent="0.3">
      <c r="K829" s="2"/>
      <c r="L829" s="2"/>
    </row>
    <row r="830" spans="1:12" ht="15.6" x14ac:dyDescent="0.3">
      <c r="K830" s="2"/>
      <c r="L830" s="2"/>
    </row>
    <row r="831" spans="1:12" ht="15.6" x14ac:dyDescent="0.3">
      <c r="K831" s="2"/>
      <c r="L831" s="2"/>
    </row>
    <row r="832" spans="1:12" ht="15.6" x14ac:dyDescent="0.3">
      <c r="K832" s="2"/>
      <c r="L832" s="2"/>
    </row>
    <row r="833" spans="11:12" ht="15.6" x14ac:dyDescent="0.3">
      <c r="K833" s="2"/>
      <c r="L833" s="2"/>
    </row>
    <row r="834" spans="11:12" ht="15.6" x14ac:dyDescent="0.3">
      <c r="K834" s="2"/>
      <c r="L834" s="2"/>
    </row>
    <row r="835" spans="11:12" ht="15.6" x14ac:dyDescent="0.3">
      <c r="K835" s="2"/>
      <c r="L835" s="2"/>
    </row>
    <row r="836" spans="11:12" ht="15.6" x14ac:dyDescent="0.3">
      <c r="K836" s="2"/>
      <c r="L836" s="2"/>
    </row>
    <row r="837" spans="11:12" ht="15.6" x14ac:dyDescent="0.3">
      <c r="K837" s="2"/>
      <c r="L837" s="2"/>
    </row>
    <row r="838" spans="11:12" ht="15.6" x14ac:dyDescent="0.3">
      <c r="K838" s="2"/>
      <c r="L838" s="2"/>
    </row>
    <row r="839" spans="11:12" ht="15.6" x14ac:dyDescent="0.3">
      <c r="K839" s="2"/>
      <c r="L839" s="2"/>
    </row>
    <row r="840" spans="11:12" ht="15.6" x14ac:dyDescent="0.3">
      <c r="K840" s="2"/>
      <c r="L840" s="2"/>
    </row>
    <row r="841" spans="11:12" ht="15.6" x14ac:dyDescent="0.3">
      <c r="K841" s="2"/>
      <c r="L841" s="2"/>
    </row>
    <row r="842" spans="11:12" ht="15.6" x14ac:dyDescent="0.3">
      <c r="K842" s="2"/>
      <c r="L842" s="2"/>
    </row>
    <row r="843" spans="11:12" ht="15.6" x14ac:dyDescent="0.3">
      <c r="K843" s="2"/>
      <c r="L843" s="2"/>
    </row>
    <row r="844" spans="11:12" ht="15.6" x14ac:dyDescent="0.3">
      <c r="K844" s="2"/>
      <c r="L844" s="2"/>
    </row>
    <row r="845" spans="11:12" ht="15.6" x14ac:dyDescent="0.3">
      <c r="K845" s="2"/>
      <c r="L845" s="2"/>
    </row>
    <row r="846" spans="11:12" ht="15.6" x14ac:dyDescent="0.3">
      <c r="K846" s="2"/>
      <c r="L846" s="2"/>
    </row>
    <row r="847" spans="11:12" ht="15.6" x14ac:dyDescent="0.3">
      <c r="K847" s="2"/>
      <c r="L847" s="2"/>
    </row>
    <row r="848" spans="11:12" ht="15.6" x14ac:dyDescent="0.3">
      <c r="K848" s="2"/>
      <c r="L848" s="2"/>
    </row>
    <row r="849" spans="11:12" ht="15.6" x14ac:dyDescent="0.3">
      <c r="K849" s="2"/>
      <c r="L849" s="2"/>
    </row>
    <row r="850" spans="11:12" ht="15.6" x14ac:dyDescent="0.3">
      <c r="K850" s="2"/>
      <c r="L850" s="2"/>
    </row>
    <row r="851" spans="11:12" ht="15.6" x14ac:dyDescent="0.3">
      <c r="K851" s="2"/>
      <c r="L851" s="2"/>
    </row>
    <row r="852" spans="11:12" ht="15.6" x14ac:dyDescent="0.3">
      <c r="K852" s="2"/>
      <c r="L852" s="2"/>
    </row>
    <row r="853" spans="11:12" ht="15.6" x14ac:dyDescent="0.3">
      <c r="K853" s="2"/>
      <c r="L853" s="2"/>
    </row>
    <row r="854" spans="11:12" ht="15.6" x14ac:dyDescent="0.3">
      <c r="K854" s="2"/>
      <c r="L854" s="2"/>
    </row>
    <row r="855" spans="11:12" ht="15.6" x14ac:dyDescent="0.3">
      <c r="K855" s="2"/>
      <c r="L855" s="2"/>
    </row>
    <row r="856" spans="11:12" ht="15.6" x14ac:dyDescent="0.3">
      <c r="K856" s="2"/>
      <c r="L856" s="2"/>
    </row>
    <row r="857" spans="11:12" ht="15.6" x14ac:dyDescent="0.3">
      <c r="K857" s="2"/>
      <c r="L857" s="2"/>
    </row>
    <row r="858" spans="11:12" ht="15.6" x14ac:dyDescent="0.3">
      <c r="K858" s="2"/>
      <c r="L858" s="2"/>
    </row>
    <row r="859" spans="11:12" ht="15.6" x14ac:dyDescent="0.3">
      <c r="K859" s="2"/>
      <c r="L859" s="2"/>
    </row>
    <row r="860" spans="11:12" ht="15.6" x14ac:dyDescent="0.3">
      <c r="K860" s="2"/>
      <c r="L860" s="2"/>
    </row>
    <row r="861" spans="11:12" ht="15.6" x14ac:dyDescent="0.3">
      <c r="K861" s="2"/>
      <c r="L861" s="2"/>
    </row>
    <row r="862" spans="11:12" ht="15.6" x14ac:dyDescent="0.3">
      <c r="K862" s="2"/>
      <c r="L862" s="2"/>
    </row>
    <row r="863" spans="11:12" ht="15.6" x14ac:dyDescent="0.3">
      <c r="K863" s="2"/>
      <c r="L863" s="2"/>
    </row>
    <row r="864" spans="11:12" ht="15.6" x14ac:dyDescent="0.3">
      <c r="K864" s="2"/>
      <c r="L864" s="2"/>
    </row>
    <row r="865" spans="11:12" ht="15.6" x14ac:dyDescent="0.3">
      <c r="K865" s="2"/>
      <c r="L865" s="2"/>
    </row>
    <row r="866" spans="11:12" ht="15.6" x14ac:dyDescent="0.3">
      <c r="K866" s="2"/>
      <c r="L866" s="2"/>
    </row>
    <row r="867" spans="11:12" ht="15.6" x14ac:dyDescent="0.3">
      <c r="K867" s="2"/>
      <c r="L867" s="2"/>
    </row>
    <row r="868" spans="11:12" ht="15.6" x14ac:dyDescent="0.3">
      <c r="K868" s="2"/>
      <c r="L868" s="2"/>
    </row>
    <row r="869" spans="11:12" ht="15.6" x14ac:dyDescent="0.3">
      <c r="K869" s="2"/>
      <c r="L869" s="2"/>
    </row>
    <row r="870" spans="11:12" ht="15.6" x14ac:dyDescent="0.3">
      <c r="K870" s="2"/>
      <c r="L870" s="2"/>
    </row>
    <row r="871" spans="11:12" ht="15.6" x14ac:dyDescent="0.3">
      <c r="K871" s="2"/>
      <c r="L871" s="2"/>
    </row>
    <row r="872" spans="11:12" ht="15.6" x14ac:dyDescent="0.3">
      <c r="K872" s="2"/>
      <c r="L872" s="2"/>
    </row>
    <row r="873" spans="11:12" ht="15.6" x14ac:dyDescent="0.3">
      <c r="K873" s="2"/>
      <c r="L873" s="2"/>
    </row>
    <row r="874" spans="11:12" ht="15.6" x14ac:dyDescent="0.3">
      <c r="K874" s="2"/>
      <c r="L874" s="2"/>
    </row>
    <row r="875" spans="11:12" ht="15.6" x14ac:dyDescent="0.3">
      <c r="K875" s="2"/>
      <c r="L875" s="2"/>
    </row>
    <row r="876" spans="11:12" ht="15.6" x14ac:dyDescent="0.3">
      <c r="K876" s="2"/>
      <c r="L876" s="2"/>
    </row>
    <row r="877" spans="11:12" ht="15.6" x14ac:dyDescent="0.3">
      <c r="K877" s="2"/>
      <c r="L877" s="2"/>
    </row>
    <row r="878" spans="11:12" ht="15.6" x14ac:dyDescent="0.3">
      <c r="K878" s="2"/>
      <c r="L878" s="2"/>
    </row>
    <row r="879" spans="11:12" ht="15.6" x14ac:dyDescent="0.3">
      <c r="K879" s="2"/>
      <c r="L879" s="2"/>
    </row>
    <row r="880" spans="11:12" ht="15.6" x14ac:dyDescent="0.3">
      <c r="K880" s="2"/>
      <c r="L880" s="2"/>
    </row>
    <row r="881" spans="11:12" ht="15.6" x14ac:dyDescent="0.3">
      <c r="K881" s="2"/>
      <c r="L881" s="2"/>
    </row>
    <row r="882" spans="11:12" ht="15.6" x14ac:dyDescent="0.3">
      <c r="K882" s="2"/>
      <c r="L882" s="2"/>
    </row>
    <row r="883" spans="11:12" ht="15.6" x14ac:dyDescent="0.3">
      <c r="K883" s="2"/>
      <c r="L883" s="2"/>
    </row>
    <row r="884" spans="11:12" ht="15.6" x14ac:dyDescent="0.3">
      <c r="K884" s="2"/>
      <c r="L884" s="2"/>
    </row>
    <row r="885" spans="11:12" ht="15.6" x14ac:dyDescent="0.3">
      <c r="K885" s="2"/>
      <c r="L885" s="2"/>
    </row>
    <row r="886" spans="11:12" ht="15.6" x14ac:dyDescent="0.3">
      <c r="K886" s="2"/>
      <c r="L886" s="2"/>
    </row>
    <row r="887" spans="11:12" ht="15.6" x14ac:dyDescent="0.3">
      <c r="K887" s="2"/>
      <c r="L887" s="2"/>
    </row>
    <row r="888" spans="11:12" ht="15.6" x14ac:dyDescent="0.3">
      <c r="K888" s="2"/>
      <c r="L888" s="2"/>
    </row>
    <row r="889" spans="11:12" ht="15.6" x14ac:dyDescent="0.3">
      <c r="K889" s="2"/>
      <c r="L889" s="2"/>
    </row>
    <row r="890" spans="11:12" ht="15.6" x14ac:dyDescent="0.3">
      <c r="K890" s="2"/>
      <c r="L890" s="2"/>
    </row>
    <row r="891" spans="11:12" ht="15.6" x14ac:dyDescent="0.3">
      <c r="K891" s="2"/>
      <c r="L891" s="2"/>
    </row>
    <row r="892" spans="11:12" ht="15.6" x14ac:dyDescent="0.3">
      <c r="K892" s="2"/>
      <c r="L892" s="2"/>
    </row>
    <row r="893" spans="11:12" ht="15.6" x14ac:dyDescent="0.3">
      <c r="K893" s="2"/>
      <c r="L893" s="2"/>
    </row>
    <row r="894" spans="11:12" ht="15.6" x14ac:dyDescent="0.3">
      <c r="K894" s="2"/>
      <c r="L894" s="2"/>
    </row>
    <row r="895" spans="11:12" ht="15.6" x14ac:dyDescent="0.3">
      <c r="K895" s="2"/>
      <c r="L895" s="2"/>
    </row>
    <row r="896" spans="11:12" ht="15.6" x14ac:dyDescent="0.3">
      <c r="K896" s="2"/>
      <c r="L896" s="2"/>
    </row>
    <row r="897" spans="11:12" ht="15.6" x14ac:dyDescent="0.3">
      <c r="K897" s="2"/>
      <c r="L897" s="2"/>
    </row>
    <row r="898" spans="11:12" ht="15.6" x14ac:dyDescent="0.3">
      <c r="K898" s="2"/>
      <c r="L898" s="2"/>
    </row>
    <row r="899" spans="11:12" ht="15.6" x14ac:dyDescent="0.3">
      <c r="K899" s="2"/>
      <c r="L899" s="2"/>
    </row>
    <row r="900" spans="11:12" ht="15.6" x14ac:dyDescent="0.3">
      <c r="K900" s="2"/>
      <c r="L900" s="2"/>
    </row>
    <row r="901" spans="11:12" ht="15.6" x14ac:dyDescent="0.3">
      <c r="K901" s="2"/>
      <c r="L901" s="2"/>
    </row>
    <row r="902" spans="11:12" ht="15.6" x14ac:dyDescent="0.3">
      <c r="K902" s="2"/>
      <c r="L902" s="2"/>
    </row>
    <row r="903" spans="11:12" ht="15.6" x14ac:dyDescent="0.3">
      <c r="K903" s="2"/>
      <c r="L903" s="2"/>
    </row>
    <row r="904" spans="11:12" ht="15.6" x14ac:dyDescent="0.3">
      <c r="K904" s="2"/>
      <c r="L904" s="2"/>
    </row>
    <row r="905" spans="11:12" ht="15.6" x14ac:dyDescent="0.3">
      <c r="K905" s="2"/>
      <c r="L905" s="2"/>
    </row>
    <row r="906" spans="11:12" ht="15.6" x14ac:dyDescent="0.3">
      <c r="K906" s="2"/>
      <c r="L906" s="2"/>
    </row>
    <row r="907" spans="11:12" ht="15.6" x14ac:dyDescent="0.3">
      <c r="K907" s="2"/>
      <c r="L907" s="2"/>
    </row>
    <row r="908" spans="11:12" ht="15.6" x14ac:dyDescent="0.3">
      <c r="K908" s="2"/>
      <c r="L908" s="2"/>
    </row>
    <row r="909" spans="11:12" ht="15.6" x14ac:dyDescent="0.3">
      <c r="K909" s="2"/>
      <c r="L909" s="2"/>
    </row>
    <row r="910" spans="11:12" ht="15.6" x14ac:dyDescent="0.3">
      <c r="K910" s="2"/>
      <c r="L910" s="2"/>
    </row>
    <row r="911" spans="11:12" ht="15.6" x14ac:dyDescent="0.3">
      <c r="K911" s="2"/>
      <c r="L911" s="2"/>
    </row>
    <row r="912" spans="11:12" ht="15.6" x14ac:dyDescent="0.3">
      <c r="K912" s="2"/>
      <c r="L912" s="2"/>
    </row>
    <row r="913" spans="11:12" ht="15.6" x14ac:dyDescent="0.3">
      <c r="K913" s="2"/>
      <c r="L913" s="2"/>
    </row>
    <row r="914" spans="11:12" ht="15.6" x14ac:dyDescent="0.3">
      <c r="K914" s="2"/>
      <c r="L914" s="2"/>
    </row>
    <row r="915" spans="11:12" ht="15.6" x14ac:dyDescent="0.3">
      <c r="K915" s="2"/>
      <c r="L915" s="2"/>
    </row>
    <row r="916" spans="11:12" ht="15.6" x14ac:dyDescent="0.3">
      <c r="K916" s="2"/>
      <c r="L916" s="2"/>
    </row>
    <row r="917" spans="11:12" ht="15.6" x14ac:dyDescent="0.3">
      <c r="K917" s="2"/>
      <c r="L917" s="2"/>
    </row>
    <row r="918" spans="11:12" ht="15.6" x14ac:dyDescent="0.3">
      <c r="K918" s="2"/>
      <c r="L918" s="2"/>
    </row>
    <row r="919" spans="11:12" ht="15.6" x14ac:dyDescent="0.3">
      <c r="K919" s="2"/>
      <c r="L919" s="2"/>
    </row>
    <row r="920" spans="11:12" ht="15.6" x14ac:dyDescent="0.3">
      <c r="K920" s="2"/>
      <c r="L920" s="2"/>
    </row>
    <row r="921" spans="11:12" ht="15.6" x14ac:dyDescent="0.3">
      <c r="K921" s="2"/>
      <c r="L921" s="2"/>
    </row>
    <row r="922" spans="11:12" ht="15.6" x14ac:dyDescent="0.3">
      <c r="K922" s="2"/>
      <c r="L922" s="2"/>
    </row>
    <row r="923" spans="11:12" ht="15.6" x14ac:dyDescent="0.3">
      <c r="K923" s="2"/>
      <c r="L923" s="2"/>
    </row>
    <row r="924" spans="11:12" ht="15.6" x14ac:dyDescent="0.3">
      <c r="K924" s="2"/>
      <c r="L924" s="2"/>
    </row>
    <row r="925" spans="11:12" ht="15.6" x14ac:dyDescent="0.3">
      <c r="K925" s="2"/>
      <c r="L925" s="2"/>
    </row>
    <row r="926" spans="11:12" ht="15.6" x14ac:dyDescent="0.3">
      <c r="K926" s="2"/>
      <c r="L926" s="2"/>
    </row>
    <row r="927" spans="11:12" ht="15.6" x14ac:dyDescent="0.3">
      <c r="K927" s="2"/>
      <c r="L927" s="2"/>
    </row>
    <row r="928" spans="11:12" ht="15.6" x14ac:dyDescent="0.3">
      <c r="K928" s="2"/>
      <c r="L928" s="2"/>
    </row>
    <row r="929" spans="11:12" ht="15.6" x14ac:dyDescent="0.3">
      <c r="K929" s="2"/>
      <c r="L929" s="2"/>
    </row>
    <row r="930" spans="11:12" ht="15.6" x14ac:dyDescent="0.3">
      <c r="K930" s="2"/>
      <c r="L930" s="2"/>
    </row>
    <row r="931" spans="11:12" ht="15.6" x14ac:dyDescent="0.3">
      <c r="K931" s="2"/>
      <c r="L931" s="2"/>
    </row>
    <row r="932" spans="11:12" ht="15.6" x14ac:dyDescent="0.3">
      <c r="K932" s="2"/>
      <c r="L932" s="2"/>
    </row>
    <row r="933" spans="11:12" ht="15.6" x14ac:dyDescent="0.3">
      <c r="K933" s="2"/>
      <c r="L933" s="2"/>
    </row>
    <row r="934" spans="11:12" ht="15.6" x14ac:dyDescent="0.3">
      <c r="K934" s="2"/>
      <c r="L934" s="2"/>
    </row>
    <row r="935" spans="11:12" ht="15.6" x14ac:dyDescent="0.3">
      <c r="K935" s="2"/>
      <c r="L935" s="2"/>
    </row>
    <row r="936" spans="11:12" ht="15.6" x14ac:dyDescent="0.3">
      <c r="K936" s="2"/>
      <c r="L936" s="2"/>
    </row>
    <row r="937" spans="11:12" ht="15.6" x14ac:dyDescent="0.3">
      <c r="K937" s="2"/>
      <c r="L937" s="2"/>
    </row>
    <row r="938" spans="11:12" ht="15.6" x14ac:dyDescent="0.3">
      <c r="K938" s="2"/>
      <c r="L938" s="2"/>
    </row>
    <row r="939" spans="11:12" ht="15.6" x14ac:dyDescent="0.3">
      <c r="K939" s="2"/>
      <c r="L939" s="2"/>
    </row>
    <row r="940" spans="11:12" ht="15.6" x14ac:dyDescent="0.3">
      <c r="K940" s="2"/>
      <c r="L940" s="2"/>
    </row>
    <row r="941" spans="11:12" ht="15.6" x14ac:dyDescent="0.3">
      <c r="K941" s="2"/>
      <c r="L941" s="2"/>
    </row>
    <row r="942" spans="11:12" ht="15.6" x14ac:dyDescent="0.3">
      <c r="K942" s="2"/>
      <c r="L942" s="2"/>
    </row>
    <row r="943" spans="11:12" ht="15.6" x14ac:dyDescent="0.3">
      <c r="K943" s="2"/>
      <c r="L943" s="2"/>
    </row>
    <row r="944" spans="11:12" ht="15.6" x14ac:dyDescent="0.3">
      <c r="K944" s="2"/>
      <c r="L944" s="2"/>
    </row>
    <row r="945" spans="11:12" ht="15.6" x14ac:dyDescent="0.3">
      <c r="K945" s="2"/>
      <c r="L945" s="2"/>
    </row>
    <row r="946" spans="11:12" ht="15.6" x14ac:dyDescent="0.3">
      <c r="K946" s="2"/>
      <c r="L946" s="2"/>
    </row>
    <row r="947" spans="11:12" ht="15.6" x14ac:dyDescent="0.3">
      <c r="K947" s="2"/>
      <c r="L947" s="2"/>
    </row>
    <row r="948" spans="11:12" ht="15.6" x14ac:dyDescent="0.3">
      <c r="K948" s="2"/>
      <c r="L948" s="2"/>
    </row>
    <row r="949" spans="11:12" ht="15.6" x14ac:dyDescent="0.3">
      <c r="K949" s="2"/>
      <c r="L949" s="2"/>
    </row>
    <row r="950" spans="11:12" ht="15.6" x14ac:dyDescent="0.3">
      <c r="K950" s="2"/>
      <c r="L950" s="2"/>
    </row>
    <row r="951" spans="11:12" ht="15.6" x14ac:dyDescent="0.3">
      <c r="K951" s="2"/>
      <c r="L951" s="2"/>
    </row>
    <row r="952" spans="11:12" ht="15.6" x14ac:dyDescent="0.3">
      <c r="K952" s="2"/>
      <c r="L952" s="2"/>
    </row>
    <row r="953" spans="11:12" ht="15.6" x14ac:dyDescent="0.3">
      <c r="K953" s="2"/>
      <c r="L953" s="2"/>
    </row>
    <row r="954" spans="11:12" ht="15.6" x14ac:dyDescent="0.3">
      <c r="K954" s="2"/>
      <c r="L954" s="2"/>
    </row>
    <row r="955" spans="11:12" ht="15.6" x14ac:dyDescent="0.3">
      <c r="K955" s="2"/>
      <c r="L955" s="2"/>
    </row>
    <row r="956" spans="11:12" ht="15.6" x14ac:dyDescent="0.3">
      <c r="K956" s="2"/>
      <c r="L956" s="2"/>
    </row>
    <row r="957" spans="11:12" ht="15.6" x14ac:dyDescent="0.3">
      <c r="K957" s="2"/>
      <c r="L957" s="2"/>
    </row>
    <row r="958" spans="11:12" ht="15.6" x14ac:dyDescent="0.3">
      <c r="K958" s="2"/>
      <c r="L958" s="2"/>
    </row>
    <row r="959" spans="11:12" ht="15.6" x14ac:dyDescent="0.3">
      <c r="K959" s="2"/>
      <c r="L959" s="2"/>
    </row>
    <row r="960" spans="11:12" ht="15.6" x14ac:dyDescent="0.3">
      <c r="K960" s="2"/>
      <c r="L960" s="2"/>
    </row>
    <row r="961" spans="11:12" ht="15.6" x14ac:dyDescent="0.3">
      <c r="K961" s="2"/>
      <c r="L961" s="2"/>
    </row>
    <row r="962" spans="11:12" ht="15.6" x14ac:dyDescent="0.3">
      <c r="K962" s="2"/>
      <c r="L962" s="2"/>
    </row>
    <row r="963" spans="11:12" ht="15.6" x14ac:dyDescent="0.3">
      <c r="K963" s="2"/>
      <c r="L963" s="2"/>
    </row>
    <row r="964" spans="11:12" ht="15.6" x14ac:dyDescent="0.3">
      <c r="K964" s="2"/>
      <c r="L964" s="2"/>
    </row>
    <row r="965" spans="11:12" ht="15.6" x14ac:dyDescent="0.3">
      <c r="K965" s="2"/>
      <c r="L965" s="2"/>
    </row>
    <row r="966" spans="11:12" ht="15.6" x14ac:dyDescent="0.3">
      <c r="K966" s="2"/>
      <c r="L966" s="2"/>
    </row>
    <row r="967" spans="11:12" ht="15.6" x14ac:dyDescent="0.3">
      <c r="K967" s="2"/>
      <c r="L967" s="2"/>
    </row>
    <row r="968" spans="11:12" ht="15.6" x14ac:dyDescent="0.3">
      <c r="K968" s="2"/>
      <c r="L968" s="2"/>
    </row>
    <row r="969" spans="11:12" ht="15.6" x14ac:dyDescent="0.3">
      <c r="K969" s="2"/>
      <c r="L969" s="2"/>
    </row>
    <row r="970" spans="11:12" ht="15.6" x14ac:dyDescent="0.3">
      <c r="K970" s="2"/>
      <c r="L970" s="2"/>
    </row>
    <row r="971" spans="11:12" ht="15.6" x14ac:dyDescent="0.3">
      <c r="K971" s="2"/>
      <c r="L971" s="2"/>
    </row>
    <row r="972" spans="11:12" ht="15.6" x14ac:dyDescent="0.3">
      <c r="K972" s="2"/>
      <c r="L972" s="2"/>
    </row>
    <row r="973" spans="11:12" ht="15.6" x14ac:dyDescent="0.3">
      <c r="K973" s="2"/>
      <c r="L973" s="2"/>
    </row>
    <row r="974" spans="11:12" ht="15.6" x14ac:dyDescent="0.3">
      <c r="K974" s="2"/>
      <c r="L974" s="2"/>
    </row>
    <row r="975" spans="11:12" ht="15.6" x14ac:dyDescent="0.3">
      <c r="K975" s="2"/>
      <c r="L975" s="2"/>
    </row>
    <row r="976" spans="11:12" ht="15.6" x14ac:dyDescent="0.3">
      <c r="K976" s="2"/>
      <c r="L976" s="2"/>
    </row>
    <row r="977" spans="11:12" ht="15.6" x14ac:dyDescent="0.3">
      <c r="K977" s="2"/>
      <c r="L977" s="2"/>
    </row>
    <row r="978" spans="11:12" ht="15.6" x14ac:dyDescent="0.3">
      <c r="K978" s="2"/>
      <c r="L978" s="2"/>
    </row>
    <row r="979" spans="11:12" ht="15.6" x14ac:dyDescent="0.3">
      <c r="K979" s="2"/>
      <c r="L979" s="2"/>
    </row>
    <row r="980" spans="11:12" ht="15.6" x14ac:dyDescent="0.3">
      <c r="K980" s="2"/>
      <c r="L980" s="2"/>
    </row>
    <row r="981" spans="11:12" ht="15.6" x14ac:dyDescent="0.3">
      <c r="K981" s="2"/>
      <c r="L981" s="2"/>
    </row>
    <row r="982" spans="11:12" ht="15.6" x14ac:dyDescent="0.3">
      <c r="K982" s="2"/>
      <c r="L982" s="2"/>
    </row>
    <row r="983" spans="11:12" ht="15.6" x14ac:dyDescent="0.3">
      <c r="K983" s="2"/>
      <c r="L983" s="2"/>
    </row>
    <row r="984" spans="11:12" ht="15.6" x14ac:dyDescent="0.3">
      <c r="K984" s="2"/>
      <c r="L984" s="2"/>
    </row>
    <row r="985" spans="11:12" ht="15.6" x14ac:dyDescent="0.3">
      <c r="K985" s="2"/>
      <c r="L985" s="2"/>
    </row>
    <row r="986" spans="11:12" ht="15.6" x14ac:dyDescent="0.3">
      <c r="K986" s="2"/>
      <c r="L986" s="2"/>
    </row>
    <row r="987" spans="11:12" ht="15.6" x14ac:dyDescent="0.3">
      <c r="K987" s="2"/>
      <c r="L987" s="2"/>
    </row>
    <row r="988" spans="11:12" ht="15.6" x14ac:dyDescent="0.3">
      <c r="K988" s="2"/>
      <c r="L988" s="2"/>
    </row>
    <row r="989" spans="11:12" ht="15.6" x14ac:dyDescent="0.3">
      <c r="K989" s="2"/>
      <c r="L989" s="2"/>
    </row>
    <row r="990" spans="11:12" ht="15.6" x14ac:dyDescent="0.3">
      <c r="K990" s="2"/>
      <c r="L990" s="2"/>
    </row>
    <row r="991" spans="11:12" ht="15.6" x14ac:dyDescent="0.3">
      <c r="K991" s="2"/>
      <c r="L991" s="2"/>
    </row>
    <row r="992" spans="11:12" ht="15.6" x14ac:dyDescent="0.3">
      <c r="K992" s="2"/>
      <c r="L992" s="2"/>
    </row>
    <row r="993" spans="11:12" ht="15.6" x14ac:dyDescent="0.3">
      <c r="K993" s="2"/>
      <c r="L993" s="2"/>
    </row>
    <row r="994" spans="11:12" ht="15.6" x14ac:dyDescent="0.3">
      <c r="K994" s="2"/>
      <c r="L994" s="2"/>
    </row>
    <row r="995" spans="11:12" ht="15.6" x14ac:dyDescent="0.3">
      <c r="K995" s="2"/>
      <c r="L995" s="2"/>
    </row>
    <row r="996" spans="11:12" ht="15.6" x14ac:dyDescent="0.3">
      <c r="K996" s="2"/>
      <c r="L996" s="2"/>
    </row>
    <row r="997" spans="11:12" ht="15.6" x14ac:dyDescent="0.3">
      <c r="K997" s="2"/>
      <c r="L997" s="2"/>
    </row>
    <row r="998" spans="11:12" ht="15.6" x14ac:dyDescent="0.3">
      <c r="K998" s="2"/>
      <c r="L998" s="2"/>
    </row>
    <row r="999" spans="11:12" ht="15.6" x14ac:dyDescent="0.3">
      <c r="K999" s="2"/>
      <c r="L999" s="2"/>
    </row>
    <row r="1000" spans="11:12" ht="15.6" x14ac:dyDescent="0.3">
      <c r="K1000" s="2"/>
      <c r="L1000" s="2"/>
    </row>
    <row r="1001" spans="11:12" ht="15.6" x14ac:dyDescent="0.3">
      <c r="K1001" s="2"/>
      <c r="L1001" s="2"/>
    </row>
    <row r="1002" spans="11:12" ht="15.6" x14ac:dyDescent="0.3">
      <c r="K1002" s="2"/>
      <c r="L1002" s="2"/>
    </row>
    <row r="1003" spans="11:12" ht="15.6" x14ac:dyDescent="0.3">
      <c r="K1003" s="2"/>
      <c r="L1003" s="2"/>
    </row>
    <row r="1004" spans="11:12" ht="15.6" x14ac:dyDescent="0.3">
      <c r="K1004" s="2"/>
      <c r="L1004" s="2"/>
    </row>
    <row r="1005" spans="11:12" ht="15.6" x14ac:dyDescent="0.3">
      <c r="K1005" s="2"/>
      <c r="L1005" s="2"/>
    </row>
    <row r="1006" spans="11:12" ht="15.6" x14ac:dyDescent="0.3">
      <c r="K1006" s="2"/>
      <c r="L1006" s="2"/>
    </row>
    <row r="1007" spans="11:12" ht="15.6" x14ac:dyDescent="0.3">
      <c r="K1007" s="2"/>
      <c r="L1007" s="2"/>
    </row>
    <row r="1008" spans="11:12" ht="15.6" x14ac:dyDescent="0.3">
      <c r="K1008" s="2"/>
      <c r="L1008" s="2"/>
    </row>
    <row r="1009" spans="11:12" ht="15.6" x14ac:dyDescent="0.3">
      <c r="K1009" s="2"/>
      <c r="L1009" s="2"/>
    </row>
    <row r="1010" spans="11:12" ht="15.6" x14ac:dyDescent="0.3">
      <c r="K1010" s="2"/>
      <c r="L1010" s="2"/>
    </row>
    <row r="1011" spans="11:12" ht="15.6" x14ac:dyDescent="0.3">
      <c r="K1011" s="2"/>
      <c r="L1011" s="2"/>
    </row>
    <row r="1012" spans="11:12" ht="15.6" x14ac:dyDescent="0.3">
      <c r="K1012" s="2"/>
      <c r="L1012" s="2"/>
    </row>
    <row r="1013" spans="11:12" ht="15.6" x14ac:dyDescent="0.3">
      <c r="K1013" s="2"/>
      <c r="L1013" s="2"/>
    </row>
    <row r="1014" spans="11:12" ht="15.6" x14ac:dyDescent="0.3">
      <c r="K1014" s="2"/>
      <c r="L1014" s="2"/>
    </row>
    <row r="1015" spans="11:12" ht="15.6" x14ac:dyDescent="0.3">
      <c r="K1015" s="2"/>
      <c r="L1015" s="2"/>
    </row>
    <row r="1016" spans="11:12" ht="15.6" x14ac:dyDescent="0.3">
      <c r="K1016" s="2"/>
      <c r="L1016" s="2"/>
    </row>
    <row r="1017" spans="11:12" ht="15.6" x14ac:dyDescent="0.3">
      <c r="K1017" s="2"/>
      <c r="L1017" s="2"/>
    </row>
    <row r="1018" spans="11:12" ht="15.6" x14ac:dyDescent="0.3">
      <c r="K1018" s="2"/>
      <c r="L1018" s="2"/>
    </row>
    <row r="1019" spans="11:12" ht="15.6" x14ac:dyDescent="0.3">
      <c r="K1019" s="2"/>
      <c r="L1019" s="2"/>
    </row>
    <row r="1020" spans="11:12" ht="15.6" x14ac:dyDescent="0.3">
      <c r="K1020" s="2"/>
      <c r="L1020" s="2"/>
    </row>
    <row r="1021" spans="11:12" ht="15.6" x14ac:dyDescent="0.3">
      <c r="K1021" s="2"/>
      <c r="L1021" s="2"/>
    </row>
    <row r="1022" spans="11:12" ht="15.6" x14ac:dyDescent="0.3">
      <c r="K1022" s="2"/>
      <c r="L1022" s="2"/>
    </row>
    <row r="1023" spans="11:12" ht="15.6" x14ac:dyDescent="0.3">
      <c r="K1023" s="2"/>
      <c r="L1023" s="2"/>
    </row>
    <row r="1024" spans="11:12" ht="15.6" x14ac:dyDescent="0.3">
      <c r="K1024" s="2"/>
      <c r="L1024" s="2"/>
    </row>
    <row r="1025" spans="11:12" ht="15.6" x14ac:dyDescent="0.3">
      <c r="K1025" s="2"/>
      <c r="L1025" s="2"/>
    </row>
    <row r="1026" spans="11:12" ht="15.6" x14ac:dyDescent="0.3">
      <c r="K1026" s="2"/>
      <c r="L1026" s="2"/>
    </row>
    <row r="1027" spans="11:12" ht="15.6" x14ac:dyDescent="0.3">
      <c r="K1027" s="2"/>
      <c r="L1027" s="2"/>
    </row>
    <row r="1028" spans="11:12" ht="15.6" x14ac:dyDescent="0.3">
      <c r="K1028" s="2"/>
      <c r="L1028" s="2"/>
    </row>
    <row r="1029" spans="11:12" ht="15.6" x14ac:dyDescent="0.3">
      <c r="K1029" s="2"/>
      <c r="L1029" s="2"/>
    </row>
    <row r="1030" spans="11:12" ht="15.6" x14ac:dyDescent="0.3">
      <c r="K1030" s="2"/>
      <c r="L1030" s="2"/>
    </row>
    <row r="1031" spans="11:12" ht="15.6" x14ac:dyDescent="0.3">
      <c r="K1031" s="2"/>
      <c r="L1031" s="2"/>
    </row>
    <row r="1032" spans="11:12" ht="15.6" x14ac:dyDescent="0.3">
      <c r="K1032" s="2"/>
      <c r="L1032" s="2"/>
    </row>
    <row r="1033" spans="11:12" ht="15.6" x14ac:dyDescent="0.3">
      <c r="K1033" s="2"/>
      <c r="L1033" s="2"/>
    </row>
    <row r="1034" spans="11:12" ht="15.6" x14ac:dyDescent="0.3">
      <c r="K1034" s="2"/>
      <c r="L1034" s="2"/>
    </row>
    <row r="1035" spans="11:12" ht="15.6" x14ac:dyDescent="0.3">
      <c r="K1035" s="2"/>
      <c r="L1035" s="2"/>
    </row>
    <row r="1036" spans="11:12" ht="15.6" x14ac:dyDescent="0.3">
      <c r="L1036" s="2"/>
    </row>
    <row r="1037" spans="11:12" ht="15.6" x14ac:dyDescent="0.3">
      <c r="L1037" s="2"/>
    </row>
    <row r="1038" spans="11:12" ht="15.6" x14ac:dyDescent="0.3">
      <c r="L1038" s="2"/>
    </row>
    <row r="1039" spans="11:12" ht="15.6" x14ac:dyDescent="0.3">
      <c r="L1039" s="2"/>
    </row>
    <row r="1040" spans="11:12" ht="15.6" x14ac:dyDescent="0.3">
      <c r="L1040" s="2"/>
    </row>
    <row r="1041" spans="12:12" ht="15.6" x14ac:dyDescent="0.3">
      <c r="L1041" s="2"/>
    </row>
    <row r="1042" spans="12:12" ht="15.6" x14ac:dyDescent="0.3">
      <c r="L1042" s="2"/>
    </row>
    <row r="1043" spans="12:12" ht="15.6" x14ac:dyDescent="0.3">
      <c r="L1043" s="2"/>
    </row>
    <row r="1044" spans="12:12" ht="15.6" x14ac:dyDescent="0.3">
      <c r="L1044" s="2"/>
    </row>
    <row r="1045" spans="12:12" ht="15.6" x14ac:dyDescent="0.3">
      <c r="L1045" s="2"/>
    </row>
    <row r="1046" spans="12:12" ht="15.6" x14ac:dyDescent="0.3">
      <c r="L1046" s="2"/>
    </row>
    <row r="1047" spans="12:12" ht="15.6" x14ac:dyDescent="0.3">
      <c r="L1047" s="2"/>
    </row>
    <row r="1048" spans="12:12" ht="15.6" x14ac:dyDescent="0.3">
      <c r="L1048" s="2"/>
    </row>
    <row r="1049" spans="12:12" ht="15.6" x14ac:dyDescent="0.3">
      <c r="L1049" s="2"/>
    </row>
    <row r="1050" spans="12:12" ht="15.6" x14ac:dyDescent="0.3">
      <c r="L1050" s="2"/>
    </row>
    <row r="1051" spans="12:12" ht="15.6" x14ac:dyDescent="0.3">
      <c r="L1051" s="2"/>
    </row>
    <row r="1052" spans="12:12" ht="15.6" x14ac:dyDescent="0.3">
      <c r="L1052" s="2"/>
    </row>
  </sheetData>
  <mergeCells count="1">
    <mergeCell ref="A1:I2"/>
  </mergeCells>
  <phoneticPr fontId="1" type="noConversion"/>
  <printOptions gridLines="1"/>
  <pageMargins left="0.25" right="0.25" top="0.25" bottom="0.25" header="0.5" footer="0.5"/>
  <pageSetup scale="76" fitToHeight="2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REVENUES</vt:lpstr>
      <vt:lpstr>EXPENSES</vt:lpstr>
      <vt:lpstr>EXPENSES!Print_Area</vt:lpstr>
      <vt:lpstr>REVENUES!Print_Area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J. Heim</dc:creator>
  <cp:lastModifiedBy>Marlyce Plante</cp:lastModifiedBy>
  <cp:lastPrinted>2026-08-08T02:27:00Z</cp:lastPrinted>
  <dcterms:created xsi:type="dcterms:W3CDTF">1999-04-06T03:26:55Z</dcterms:created>
  <dcterms:modified xsi:type="dcterms:W3CDTF">2026-08-13T14:42:48Z</dcterms:modified>
</cp:coreProperties>
</file>